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245656\Desktop\"/>
    </mc:Choice>
  </mc:AlternateContent>
  <bookViews>
    <workbookView xWindow="0" yWindow="0" windowWidth="15960" windowHeight="6870" tabRatio="709"/>
  </bookViews>
  <sheets>
    <sheet name="Indhold" sheetId="90" r:id="rId1"/>
    <sheet name="22.01. Frie grundskoler" sheetId="3" r:id="rId2"/>
    <sheet name="22.11.  Efterskoler" sheetId="4" r:id="rId3"/>
    <sheet name="22.22. Bidrag til frie gr+efter" sheetId="5" r:id="rId4"/>
    <sheet name="22.31. Frie fagskoler" sheetId="128" r:id="rId5"/>
    <sheet name="31.01. Erhvervsudd." sheetId="73" r:id="rId6"/>
    <sheet name="31.02 EUX" sheetId="113" r:id="rId7"/>
    <sheet name="31.11. 31.13 AUB" sheetId="7" r:id="rId8"/>
    <sheet name="31.12. Skoleoplæring" sheetId="85" r:id="rId9"/>
    <sheet name="32.01. Fodterapeutudd." sheetId="51" r:id="rId10"/>
    <sheet name="34.01. Adgangsgivende kurser" sheetId="53" r:id="rId11"/>
    <sheet name="35.01. Lokomotivførerudd." sheetId="54" r:id="rId12"/>
    <sheet name="36.01. Fiskeriudd." sheetId="78" r:id="rId13"/>
    <sheet name="38.21. Skolehjem +landbr kostaf" sheetId="13" r:id="rId14"/>
    <sheet name="41.01. Erhvervsgymn. udd." sheetId="55" r:id="rId15"/>
    <sheet name="42.02. Almengymnasiale udd." sheetId="64" r:id="rId16"/>
    <sheet name="42.11. Gymnasiale suppl.kurser" sheetId="17" r:id="rId17"/>
    <sheet name="43.01. Private gymnasier HF" sheetId="76" r:id="rId18"/>
    <sheet name="43.02. Øvrige tilskud" sheetId="79" r:id="rId19"/>
    <sheet name="48.21 Kostgymnasier" sheetId="118" r:id="rId20"/>
    <sheet name="55.01 Forberedende Grunduddan." sheetId="120" r:id="rId21"/>
    <sheet name="72.01AMU indenf.FKB" sheetId="125" r:id="rId22"/>
    <sheet name=" 72.03 ÅU udenf.FBK" sheetId="131" r:id="rId23"/>
    <sheet name="72.41. TAMU" sheetId="27" r:id="rId24"/>
    <sheet name="74.02. Almen voksenudd." sheetId="68" r:id="rId25"/>
    <sheet name="75.01. Hhx- og htx-enkeltfag" sheetId="71" r:id="rId26"/>
    <sheet name="75.02. Adgangskurser" sheetId="108" r:id="rId27"/>
    <sheet name="75.05. Adgangskurser" sheetId="129" r:id="rId28"/>
    <sheet name="76.11. Pædagogikum" sheetId="80" r:id="rId29"/>
    <sheet name="83.01. Introkurser og brobygn." sheetId="75" r:id="rId30"/>
    <sheet name="Ark1" sheetId="32" state="hidden" r:id="rId31"/>
    <sheet name="Ark2" sheetId="33" state="hidden" r:id="rId32"/>
    <sheet name="l" sheetId="34" state="hidden" r:id="rId33"/>
  </sheets>
  <definedNames>
    <definedName name="_xlnm._FilterDatabase" localSheetId="22" hidden="1">' 72.03 ÅU udenf.FBK'!$A$14:$N$71</definedName>
    <definedName name="_xlnm._FilterDatabase" localSheetId="1" hidden="1">'22.01. Frie grundskoler'!#REF!</definedName>
    <definedName name="_xlnm._FilterDatabase" localSheetId="5" hidden="1">'31.01. Erhvervsudd.'!$A$8:$L$160</definedName>
    <definedName name="_xlnm._FilterDatabase" localSheetId="8" hidden="1">'31.12. Skoleoplæring'!$C$1:$C$533</definedName>
    <definedName name="_xlnm._FilterDatabase" localSheetId="21" hidden="1">'72.01AMU indenf.FKB'!$A$17:$X$4171</definedName>
    <definedName name="_xlnm.Print_Titles" localSheetId="9">'32.01. Fodterapeutudd.'!#REF!</definedName>
    <definedName name="_xlnm.Print_Titles" localSheetId="10">'34.01. Adgangsgivende kurser'!#REF!</definedName>
    <definedName name="_xlnm.Print_Titles" localSheetId="11">'35.01. Lokomotivførerudd.'!#REF!</definedName>
  </definedNames>
  <calcPr calcId="162913"/>
</workbook>
</file>

<file path=xl/calcChain.xml><?xml version="1.0" encoding="utf-8"?>
<calcChain xmlns="http://schemas.openxmlformats.org/spreadsheetml/2006/main">
  <c r="H9" i="64" l="1"/>
  <c r="F40" i="125" l="1"/>
  <c r="G29" i="125"/>
  <c r="F29" i="125"/>
  <c r="E29" i="125"/>
  <c r="E99" i="125"/>
  <c r="F99" i="125"/>
  <c r="G99" i="125"/>
  <c r="H9" i="75" l="1"/>
  <c r="H10" i="75"/>
  <c r="H11" i="75"/>
  <c r="H12" i="75"/>
  <c r="I12" i="75"/>
  <c r="I11" i="75"/>
  <c r="I10" i="75"/>
  <c r="I9" i="75"/>
  <c r="G11" i="75" l="1"/>
  <c r="G10" i="75"/>
  <c r="G9" i="75"/>
  <c r="E9" i="118"/>
  <c r="E10" i="118"/>
  <c r="E16" i="76"/>
  <c r="K10" i="64" l="1"/>
  <c r="K11" i="64"/>
  <c r="K12" i="64"/>
  <c r="K13" i="64"/>
  <c r="K14" i="64"/>
  <c r="K15" i="64"/>
  <c r="K16" i="64"/>
  <c r="K17" i="64"/>
  <c r="K18" i="64"/>
  <c r="K19" i="64"/>
  <c r="K9" i="64"/>
  <c r="J10" i="64"/>
  <c r="J11" i="64"/>
  <c r="J12" i="64"/>
  <c r="J13" i="64"/>
  <c r="J14" i="64"/>
  <c r="J15" i="64"/>
  <c r="J16" i="64"/>
  <c r="J17" i="64"/>
  <c r="J18" i="64"/>
  <c r="J19" i="64"/>
  <c r="J9" i="64"/>
  <c r="I10" i="64"/>
  <c r="I11" i="64"/>
  <c r="I12" i="64"/>
  <c r="I13" i="64"/>
  <c r="I14" i="64"/>
  <c r="I15" i="64"/>
  <c r="I16" i="64"/>
  <c r="I17" i="64"/>
  <c r="I18" i="64"/>
  <c r="I19" i="64"/>
  <c r="I9" i="64"/>
  <c r="H11" i="64"/>
  <c r="H10" i="64"/>
  <c r="H12" i="64"/>
  <c r="H13" i="64"/>
  <c r="H14" i="64"/>
  <c r="H15" i="64"/>
  <c r="H16" i="64"/>
  <c r="H17" i="64"/>
  <c r="H18" i="64"/>
  <c r="H19" i="64"/>
  <c r="J12" i="55" l="1"/>
  <c r="J10" i="55"/>
  <c r="J9" i="55"/>
  <c r="I12" i="55"/>
  <c r="I10" i="55"/>
  <c r="I9" i="55"/>
  <c r="H12" i="55"/>
  <c r="H10" i="55"/>
  <c r="H9" i="55"/>
  <c r="G9" i="55"/>
  <c r="G12" i="55"/>
  <c r="G10" i="55"/>
  <c r="G12" i="75"/>
  <c r="C158" i="125" l="1"/>
  <c r="C152" i="125"/>
  <c r="C151" i="125"/>
  <c r="C150" i="125"/>
  <c r="C149" i="125"/>
  <c r="C148" i="125"/>
  <c r="C147" i="125"/>
  <c r="C146" i="125"/>
  <c r="C145" i="125"/>
  <c r="C144" i="125"/>
  <c r="C143" i="125"/>
  <c r="C142" i="125"/>
  <c r="C140" i="125"/>
  <c r="C139" i="125"/>
  <c r="C126" i="125"/>
  <c r="C125" i="125"/>
  <c r="D122" i="125"/>
  <c r="D121" i="125"/>
  <c r="D120" i="125"/>
  <c r="D119" i="125"/>
  <c r="D118" i="125"/>
  <c r="D117" i="125"/>
  <c r="D116" i="125"/>
  <c r="D115" i="125"/>
  <c r="C107" i="125"/>
  <c r="C106" i="125"/>
  <c r="G96" i="125"/>
  <c r="F96" i="125"/>
  <c r="E96" i="125"/>
  <c r="G89" i="125"/>
  <c r="F89" i="125"/>
  <c r="E89" i="125"/>
  <c r="G83" i="125"/>
  <c r="F83" i="125"/>
  <c r="E83" i="125"/>
  <c r="G76" i="125"/>
  <c r="F76" i="125"/>
  <c r="E76" i="125"/>
  <c r="G68" i="125"/>
  <c r="F68" i="125"/>
  <c r="E68" i="125"/>
  <c r="G63" i="125"/>
  <c r="F63" i="125"/>
  <c r="E63" i="125"/>
  <c r="G51" i="125"/>
  <c r="F51" i="125"/>
  <c r="E51" i="125"/>
  <c r="G46" i="125"/>
  <c r="F46" i="125"/>
  <c r="E46" i="125"/>
  <c r="G40" i="125"/>
  <c r="E40" i="125"/>
  <c r="G32" i="125"/>
  <c r="F32" i="125"/>
  <c r="E32" i="125"/>
  <c r="E16" i="131"/>
  <c r="G22" i="131"/>
  <c r="F22" i="131"/>
  <c r="E22" i="131"/>
  <c r="G21" i="131"/>
  <c r="E21" i="131"/>
  <c r="G20" i="131"/>
  <c r="E20" i="131"/>
  <c r="G19" i="131"/>
  <c r="E19" i="131"/>
  <c r="G18" i="131"/>
  <c r="E18" i="131"/>
  <c r="G17" i="131"/>
  <c r="E17" i="131"/>
  <c r="G16" i="131"/>
  <c r="G15" i="131"/>
  <c r="E15" i="131"/>
  <c r="G12" i="131"/>
  <c r="E12" i="131"/>
  <c r="G11" i="131"/>
  <c r="E11" i="131"/>
  <c r="I23" i="68" l="1"/>
  <c r="F13" i="17" l="1"/>
  <c r="C12" i="17"/>
  <c r="F11" i="17"/>
  <c r="F12" i="17" s="1"/>
  <c r="H10" i="17"/>
  <c r="F10" i="17"/>
  <c r="E9" i="17"/>
  <c r="D9" i="17"/>
  <c r="C9" i="17"/>
  <c r="H8" i="17"/>
  <c r="H9" i="17" s="1"/>
  <c r="G8" i="17"/>
  <c r="G9" i="17" s="1"/>
  <c r="F8" i="17"/>
  <c r="F9" i="17" s="1"/>
  <c r="I16" i="129"/>
  <c r="F16" i="129"/>
  <c r="I15" i="129"/>
  <c r="F15" i="129"/>
  <c r="I14" i="129"/>
  <c r="H11" i="129"/>
  <c r="G11" i="129"/>
  <c r="F11" i="129"/>
  <c r="I11" i="129" s="1"/>
  <c r="E11" i="129"/>
  <c r="D11" i="129"/>
  <c r="F10" i="129"/>
  <c r="I10" i="129" s="1"/>
  <c r="E10" i="129"/>
  <c r="H10" i="129" s="1"/>
  <c r="D10" i="129"/>
  <c r="G10" i="129" s="1"/>
  <c r="I9" i="129"/>
  <c r="H9" i="129"/>
  <c r="G9" i="129"/>
  <c r="J12" i="108"/>
  <c r="J9" i="108"/>
  <c r="I9" i="108"/>
  <c r="H9" i="108"/>
  <c r="E12" i="71"/>
  <c r="D12" i="71"/>
  <c r="F12" i="71" s="1"/>
  <c r="F11" i="71"/>
  <c r="E11" i="71"/>
  <c r="E10" i="71"/>
  <c r="D10" i="71"/>
  <c r="F10" i="71" s="1"/>
  <c r="F9" i="71"/>
  <c r="E9" i="71"/>
  <c r="K10" i="113" l="1"/>
  <c r="K9" i="113"/>
  <c r="L10" i="113"/>
  <c r="L9" i="113"/>
  <c r="I10" i="113"/>
  <c r="H10" i="113"/>
  <c r="G10" i="113"/>
  <c r="E10" i="113"/>
  <c r="H9" i="113"/>
  <c r="G9" i="113"/>
  <c r="E9" i="113"/>
  <c r="L8" i="113"/>
  <c r="K8" i="113"/>
  <c r="J8" i="113"/>
  <c r="I8" i="113"/>
  <c r="L7" i="113"/>
  <c r="K7" i="113"/>
  <c r="J7" i="113"/>
  <c r="I7" i="113"/>
  <c r="I9" i="113" s="1"/>
  <c r="C28" i="76" l="1"/>
  <c r="C27" i="76"/>
  <c r="C26" i="76"/>
  <c r="C25" i="76"/>
  <c r="C24" i="76"/>
  <c r="E18" i="76"/>
  <c r="D16" i="76"/>
  <c r="C16" i="76"/>
  <c r="D15" i="76"/>
  <c r="E12" i="76"/>
  <c r="E13" i="76" s="1"/>
  <c r="D12" i="76"/>
  <c r="D13" i="76" s="1"/>
  <c r="E10" i="76"/>
  <c r="C10" i="76"/>
  <c r="I47" i="68" l="1"/>
  <c r="I43" i="68"/>
  <c r="I42" i="68"/>
  <c r="I37" i="68"/>
  <c r="I36" i="68"/>
  <c r="I35" i="68"/>
  <c r="I34" i="68"/>
  <c r="I33" i="68"/>
  <c r="I32" i="68"/>
  <c r="J27" i="68"/>
  <c r="J26" i="68"/>
  <c r="J25" i="68"/>
  <c r="J24" i="68"/>
  <c r="K21" i="68"/>
  <c r="J21" i="68"/>
  <c r="I21" i="68"/>
  <c r="K20" i="68"/>
  <c r="J20" i="68"/>
  <c r="I20" i="68"/>
  <c r="K19" i="68"/>
  <c r="J19" i="68"/>
  <c r="I19" i="68"/>
  <c r="K18" i="68"/>
  <c r="J18" i="68"/>
  <c r="I18" i="68"/>
  <c r="K15" i="68"/>
  <c r="J15" i="68"/>
  <c r="I15" i="68"/>
  <c r="K14" i="68"/>
  <c r="J14" i="68"/>
  <c r="I14" i="68"/>
  <c r="K13" i="68"/>
  <c r="J13" i="68"/>
  <c r="I13" i="68"/>
  <c r="K12" i="68"/>
  <c r="J12" i="68"/>
  <c r="I12" i="68"/>
  <c r="K11" i="68"/>
  <c r="J11" i="68"/>
  <c r="I11" i="68"/>
  <c r="K10" i="68"/>
  <c r="J10" i="68"/>
  <c r="I10" i="68"/>
  <c r="I11" i="27" l="1"/>
  <c r="H11" i="27"/>
  <c r="G11" i="27"/>
  <c r="F11" i="27"/>
</calcChain>
</file>

<file path=xl/sharedStrings.xml><?xml version="1.0" encoding="utf-8"?>
<sst xmlns="http://schemas.openxmlformats.org/spreadsheetml/2006/main" count="1576" uniqueCount="955">
  <si>
    <t xml:space="preserve">Adgangskurser </t>
  </si>
  <si>
    <t>Aktivitets- gruppenavn</t>
  </si>
  <si>
    <t>Adgangsgivende tekniske uddannelser</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</si>
  <si>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</si>
  <si>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</si>
  <si>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</si>
  <si>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</si>
  <si>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</si>
  <si>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</si>
  <si>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</si>
  <si>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</si>
  <si>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</si>
  <si>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</si>
  <si>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</si>
  <si>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</si>
  <si>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</si>
  <si>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</si>
  <si>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</si>
  <si>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</si>
  <si>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</si>
  <si>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</si>
  <si>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</si>
  <si>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</si>
  <si>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</si>
  <si>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Teknisk isolatør</t>
  </si>
  <si>
    <t>Takstkatalog for uddannelser inden for en fælles kompetencebeskrivelse (arbejdsmarkedsuddannelser og enkeltfag, der er optaget)</t>
  </si>
  <si>
    <t>Teknisk-faglige og merkantile fag</t>
  </si>
  <si>
    <t>IB</t>
  </si>
  <si>
    <t>Tillægs-takst for A-niveau *</t>
  </si>
  <si>
    <t>Takst til Laboratoriekurser pr. elev</t>
  </si>
  <si>
    <t xml:space="preserve">Enkeltfag </t>
  </si>
  <si>
    <t>2-årig Hf</t>
  </si>
  <si>
    <t>3-årig Hf</t>
  </si>
  <si>
    <t>4-årig Team Danmark</t>
  </si>
  <si>
    <t xml:space="preserve">Undervisning ved frie grundskoler </t>
  </si>
  <si>
    <t>SFO ved frie grundskoler</t>
  </si>
  <si>
    <t xml:space="preserve">Undervisning ved efterskoler </t>
  </si>
  <si>
    <t>Kommunale bidrag vedrørende frie grundskoler</t>
  </si>
  <si>
    <t>Kommunale bidrag vedrørende efterskoler</t>
  </si>
  <si>
    <t>pr. SFO-elev</t>
  </si>
  <si>
    <t>Lokomotivføreruddannelsen</t>
  </si>
  <si>
    <t>Adgangsgivende kurser</t>
  </si>
  <si>
    <t>1 årselev er = 1 elev i 40 uger.</t>
  </si>
  <si>
    <t>Takster ekskl. moms</t>
  </si>
  <si>
    <t>Takster inkl. moms</t>
  </si>
  <si>
    <t>Tillægstakst, unge uden kompetencegivende udd. - med udd.plan</t>
  </si>
  <si>
    <t>Tillægstakst, unge uden kompetencegivende udd. - uden udd.plan</t>
  </si>
  <si>
    <t>Basisgrundtilskud</t>
  </si>
  <si>
    <t>Erhvervsgymnasiale uddannelser</t>
  </si>
  <si>
    <t>Cøsa- formål</t>
  </si>
  <si>
    <t>Plastmager</t>
  </si>
  <si>
    <t>Skibsmontør</t>
  </si>
  <si>
    <t>Anlægsgartner</t>
  </si>
  <si>
    <t>Dyrepasser</t>
  </si>
  <si>
    <t>Udeboende elever på 18 år eller derover, pr. uge</t>
  </si>
  <si>
    <t>1. års elever pr. uge</t>
  </si>
  <si>
    <t>2. års elever pr. uge</t>
  </si>
  <si>
    <t>3. års elever pr. uge</t>
  </si>
  <si>
    <t>4. års elever pr. uge</t>
  </si>
  <si>
    <t>Voksne elever pr. uge</t>
  </si>
  <si>
    <t xml:space="preserve">Deltagerbetaling 2 </t>
  </si>
  <si>
    <t>Kr. pr. årselev</t>
  </si>
  <si>
    <t xml:space="preserve">Finanslovskonto 20.22.22. Kommunale bidrag vedrørende frie grundskoler og efterskoler </t>
  </si>
  <si>
    <t>Ejendomsservicetekniker</t>
  </si>
  <si>
    <t>Støberitekniker</t>
  </si>
  <si>
    <t>Værktøjsuddannelsen</t>
  </si>
  <si>
    <t>Bemærk:</t>
  </si>
  <si>
    <t>Træfagenes byggeuddannelse</t>
  </si>
  <si>
    <t>Fodterapeutuddannelsen</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</si>
  <si>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</si>
  <si>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</si>
  <si>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</si>
  <si>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</si>
  <si>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</si>
  <si>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</si>
  <si>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</si>
  <si>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</si>
  <si>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</si>
  <si>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</si>
  <si>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Pædagogikum ved gymnasiale uddannelser</t>
  </si>
  <si>
    <t>Tilbage til indholdsoversigten</t>
  </si>
  <si>
    <t xml:space="preserve">Ny pædagogikumordning </t>
  </si>
  <si>
    <t xml:space="preserve">Almengymnasiale uddannelser </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</si>
  <si>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</si>
  <si>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</si>
  <si>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</si>
  <si>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</si>
  <si>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</si>
  <si>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</si>
  <si>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</si>
  <si>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</si>
  <si>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</si>
  <si>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</si>
  <si>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</si>
  <si>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</si>
  <si>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</si>
  <si>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</si>
  <si>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</si>
  <si>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</si>
  <si>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</si>
  <si>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</si>
  <si>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</si>
  <si>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</si>
  <si>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</si>
  <si>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</si>
  <si>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</si>
  <si>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</si>
  <si>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</si>
  <si>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</si>
  <si>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</si>
  <si>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</si>
  <si>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</si>
  <si>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</si>
  <si>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</si>
  <si>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</si>
  <si>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</si>
  <si>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</si>
  <si>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</si>
  <si>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</si>
  <si>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</si>
  <si>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</si>
  <si>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</si>
  <si>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</si>
  <si>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</si>
  <si>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</si>
  <si>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</si>
  <si>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</si>
  <si>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</si>
  <si>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</si>
  <si>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</si>
  <si>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social- og sundhedsuddannelser udbetalt taxametertilskud til indvendig vedligeholdelse i stedet for bygningstaxametertilskud.</t>
  </si>
  <si>
    <t>Indholdsfortegnelse</t>
  </si>
  <si>
    <t>Skolehjem  (kostafdeliner på institutioner for erhvervsrettede uddannelser)</t>
  </si>
  <si>
    <t>Landbrugsskolernes kostafdelinger</t>
  </si>
  <si>
    <t>Beklædningshåndværker</t>
  </si>
  <si>
    <t>Frie grundskoler og efterskoler, bidrag til</t>
  </si>
  <si>
    <t>Skiltetekniker</t>
  </si>
  <si>
    <t>Ernæringsassistent</t>
  </si>
  <si>
    <t>Bygnings- takst*</t>
  </si>
  <si>
    <t>Bygningstakst</t>
  </si>
  <si>
    <t>Hhx og Htx</t>
  </si>
  <si>
    <t>Takster eksklusiv moms pr. årskursist i kr.</t>
  </si>
  <si>
    <t>Tilskud</t>
  </si>
  <si>
    <t>Bager og konditor</t>
  </si>
  <si>
    <t>Bygningstilskud</t>
  </si>
  <si>
    <t>Kosttilskud</t>
  </si>
  <si>
    <t>Elevstøtte u/18år</t>
  </si>
  <si>
    <t>Pr. årselev/årskursist/kostelev</t>
  </si>
  <si>
    <t>Private gymnasier og HF</t>
  </si>
  <si>
    <t>Cøsa- formål,</t>
  </si>
  <si>
    <t>Færdiggø- relsestakst</t>
  </si>
  <si>
    <t>takst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</si>
  <si>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</si>
  <si>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</si>
  <si>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</si>
  <si>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</si>
  <si>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Bygningsgrundtilskud pr. skole</t>
  </si>
  <si>
    <t>Fællesudgifts-takst</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</si>
  <si>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</si>
  <si>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</si>
  <si>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</si>
  <si>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</si>
  <si>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</si>
  <si>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</si>
  <si>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</si>
  <si>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</si>
  <si>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</si>
  <si>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</si>
  <si>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</si>
  <si>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</si>
  <si>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</si>
  <si>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</si>
  <si>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</si>
  <si>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</si>
  <si>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</si>
  <si>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</si>
  <si>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</si>
  <si>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</si>
  <si>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</si>
  <si>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</si>
  <si>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</si>
  <si>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</si>
  <si>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</si>
  <si>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</si>
  <si>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</si>
  <si>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</si>
  <si>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</si>
  <si>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</si>
  <si>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</si>
  <si>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</si>
  <si>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</si>
  <si>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Beslagsmed</t>
  </si>
  <si>
    <t>Under- visn.takst</t>
  </si>
  <si>
    <t>Fælles- udg.takst</t>
  </si>
  <si>
    <t>Bygnings- takst</t>
  </si>
  <si>
    <t>Studenterkursus</t>
  </si>
  <si>
    <t>VUC</t>
  </si>
  <si>
    <t>Enkeltfag HF og Stx*</t>
  </si>
  <si>
    <t>Adgangskursus</t>
  </si>
  <si>
    <t>-</t>
  </si>
  <si>
    <t>Grundtilskud</t>
  </si>
  <si>
    <t>pr. kostelev</t>
  </si>
  <si>
    <t xml:space="preserve">Tilskud til SFO  </t>
  </si>
  <si>
    <t>Tilskud til kostafdelinger ved frie grundskoler</t>
  </si>
  <si>
    <t>Tandklinikassistent</t>
  </si>
  <si>
    <t>Køletekniker</t>
  </si>
  <si>
    <t>Maritime håndværksfag</t>
  </si>
  <si>
    <t>Ortopædist</t>
  </si>
  <si>
    <t>Overfladebehandler</t>
  </si>
  <si>
    <t>Almene fag</t>
  </si>
  <si>
    <t>Takst ved ekstern kompetencegivende undervisning</t>
  </si>
  <si>
    <t xml:space="preserve">Elevstøtte til unge under 18 år </t>
  </si>
  <si>
    <t>Hjemmeboende elever på 18 år eller derover, pr. uge</t>
  </si>
  <si>
    <t>Gastronom</t>
  </si>
  <si>
    <t>Skov- og naturtekniker</t>
  </si>
  <si>
    <t>Entreprenør- og landbrugsmaskinuddannelsen</t>
  </si>
  <si>
    <t>Efterskoler (inkl. takst for elevstøtte fra konto 98.51)</t>
  </si>
  <si>
    <t>Frie grundskoler</t>
  </si>
  <si>
    <t>Glarmester</t>
  </si>
  <si>
    <t>Skorstensfejer</t>
  </si>
  <si>
    <t>Stukkatør</t>
  </si>
  <si>
    <t>Tagdækker</t>
  </si>
  <si>
    <t>Udd.typetilskud første udd.udbud</t>
  </si>
  <si>
    <t>Udd.typetilskud andet udd. udbud</t>
  </si>
  <si>
    <t xml:space="preserve">Kr. pr. elev </t>
  </si>
  <si>
    <t>Træningsskolens arbejdsmarkedsuddannelser</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</si>
  <si>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</si>
  <si>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</si>
  <si>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</si>
  <si>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</si>
  <si>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Pre-IB</t>
  </si>
  <si>
    <t>Produktør</t>
  </si>
  <si>
    <t>Social- og sundhedsuddannelser</t>
  </si>
  <si>
    <t>Fiskerigrunduddannelsen</t>
  </si>
  <si>
    <t>Sikkerhedskursus</t>
  </si>
  <si>
    <t>Brobygning til gymnasiale uddannelser</t>
  </si>
  <si>
    <t>Brobygning til merkantile EUD</t>
  </si>
  <si>
    <t>Introduktionskurser</t>
  </si>
  <si>
    <t>Skolepraktik</t>
  </si>
  <si>
    <t>Tillægstakster</t>
  </si>
  <si>
    <t>Brobygning til ungdomsuddannelser</t>
  </si>
  <si>
    <t>Introduktionskurser til ungdomsuddannelser</t>
  </si>
  <si>
    <t>Institutionerne skal for elever betalt af andre rekvirenter indbetale forskellen imellem bygningstaksten og</t>
  </si>
  <si>
    <t>Takster ekskl. moms pr. årselev</t>
  </si>
  <si>
    <t>Almen voksenuddannelse</t>
  </si>
  <si>
    <t>Kursus for ledere af håndværksvirksomheder</t>
  </si>
  <si>
    <t>Skoleydelse:</t>
  </si>
  <si>
    <t>For elever, der er fyldt 18 år ved kursets begyndelse:</t>
  </si>
  <si>
    <t>For elever, der ikke er fyldt 18 år ved kursets begyndelse:</t>
  </si>
  <si>
    <t>Tilskud for elever i mesterlære</t>
  </si>
  <si>
    <t>Adgangskurser</t>
  </si>
  <si>
    <t>VUC Almen voksenuddannelse ( se også STX, Enkeltfag FVU,AVU og Ordblindeundervisning</t>
  </si>
  <si>
    <t>Urmager</t>
  </si>
  <si>
    <t>Gymnasiale suppleringskurser</t>
  </si>
  <si>
    <t>Takst</t>
  </si>
  <si>
    <t>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</si>
  <si>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</si>
  <si>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</si>
  <si>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</si>
  <si>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</si>
  <si>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</si>
  <si>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</si>
  <si>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</si>
  <si>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</si>
  <si>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</si>
  <si>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</si>
  <si>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</si>
  <si>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</si>
  <si>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</si>
  <si>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</si>
  <si>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</si>
  <si>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</si>
  <si>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</si>
  <si>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</si>
  <si>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</si>
  <si>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</si>
  <si>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Erhvervsuddannelser</t>
  </si>
  <si>
    <t>Generelle driftstilskud</t>
  </si>
  <si>
    <t>Fællesudgiftstaxameter</t>
  </si>
  <si>
    <t>Undervisningstaxameter</t>
  </si>
  <si>
    <t>pr. elev</t>
  </si>
  <si>
    <t>Elever under 18 år, pr. uge</t>
  </si>
  <si>
    <t>Sats</t>
  </si>
  <si>
    <t>Praktikpladsaftaler, tilskud til (AER)</t>
  </si>
  <si>
    <t>Finansuddannelsen</t>
  </si>
  <si>
    <t>Elektronikoperatør</t>
  </si>
  <si>
    <t>Film- og tv-produktionsuddannelsen</t>
  </si>
  <si>
    <t>Forsyningsoperatør</t>
  </si>
  <si>
    <t>Fotograf</t>
  </si>
  <si>
    <t>Grafisk Tekniker</t>
  </si>
  <si>
    <t>Industrioperatør</t>
  </si>
  <si>
    <t>kurser af mindst 12 ugers varighed</t>
  </si>
  <si>
    <t>kurser under 12 ugers varighed</t>
  </si>
  <si>
    <t>Kostelever</t>
  </si>
  <si>
    <t>Dagelever</t>
  </si>
  <si>
    <t>Mejerist</t>
  </si>
  <si>
    <t>Receptionist</t>
  </si>
  <si>
    <t>Tarmrenser</t>
  </si>
  <si>
    <t>Tjener</t>
  </si>
  <si>
    <t>Finanslovskonto 20.48.04.</t>
  </si>
  <si>
    <t>Grundtilskud m.v til private gymnasier, studenterkurser og hf-kurser</t>
  </si>
  <si>
    <t>IB-tilskud</t>
  </si>
  <si>
    <t>Tilskud til oprettede studieretninger og musikalsk grundkursus</t>
  </si>
  <si>
    <t xml:space="preserve">Bopælskommunen betaler bidrag til staten for elever i frie grundskoler og elever under 18 år på efterskoler. </t>
  </si>
  <si>
    <t>1 årselev = 1 elev i 40 uger</t>
  </si>
  <si>
    <t>Bidrag pr. bidragselev</t>
  </si>
  <si>
    <t>Almen voksenuddannelse**</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</si>
  <si>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</si>
  <si>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</si>
  <si>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</si>
  <si>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</si>
  <si>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</si>
  <si>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</si>
  <si>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</si>
  <si>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</si>
  <si>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</si>
  <si>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</si>
  <si>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</si>
  <si>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Detailhandelsuddannelsen med specialer</t>
  </si>
  <si>
    <t>Kontoruddannelsen med specialer</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</si>
  <si>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</si>
  <si>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</si>
  <si>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</si>
  <si>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</si>
  <si>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</si>
  <si>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</si>
  <si>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</si>
  <si>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</si>
  <si>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</si>
  <si>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</si>
  <si>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</si>
  <si>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</si>
  <si>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</si>
  <si>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</si>
  <si>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</si>
  <si>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</si>
  <si>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Særlige takster for personer, der modtager efterløn eller aldersbetinget pension</t>
  </si>
  <si>
    <t>Finanslovskonto 20.22.01. Frie grundskoler</t>
  </si>
  <si>
    <t>International Baccalaureate</t>
  </si>
  <si>
    <t>Pre International Baccalaureate</t>
  </si>
  <si>
    <t>stx</t>
  </si>
  <si>
    <t>Team Danmark 4-årigt forløb</t>
  </si>
  <si>
    <t>2-årig HF</t>
  </si>
  <si>
    <t>3-årig HF</t>
  </si>
  <si>
    <t>Der udbetales bygningstaxameter til Høng gymnasium og HF-kursus i stedet for indvendig vedligeholdelse</t>
  </si>
  <si>
    <t>Bioteknologi</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</si>
  <si>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</si>
  <si>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</si>
  <si>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</si>
  <si>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</si>
  <si>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Virksomhedsrettet til FVU (tillægstakst)</t>
  </si>
  <si>
    <t>Takst 1</t>
  </si>
  <si>
    <t>Takst 2</t>
  </si>
  <si>
    <t>Takst 3</t>
  </si>
  <si>
    <t>Undervis-ningstakst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</si>
  <si>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</si>
  <si>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</si>
  <si>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</si>
  <si>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</si>
  <si>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</si>
  <si>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</si>
  <si>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</si>
  <si>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</si>
  <si>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</si>
  <si>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Driftstilskud</t>
  </si>
  <si>
    <t>Specialundervisningstilskud</t>
  </si>
  <si>
    <t>Takst for 1. specialundervisningselev</t>
  </si>
  <si>
    <t>Takst for 2. specialundervisningselev</t>
  </si>
  <si>
    <t>Takst for 3. og følgende specialundervisningselever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</si>
  <si>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</si>
  <si>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</si>
  <si>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</si>
  <si>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</si>
  <si>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Præmie for optagelse på erhvervsuddannelse</t>
  </si>
  <si>
    <t>Bygningstaxameter</t>
  </si>
  <si>
    <t xml:space="preserve">Finanslovskonto § 20.72.01 </t>
  </si>
  <si>
    <t>Sprogfag</t>
  </si>
  <si>
    <t>Tillægstakst koordination af flygtningeforløb</t>
  </si>
  <si>
    <t>Bemærkninger:</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</si>
  <si>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</si>
  <si>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</si>
  <si>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</si>
  <si>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</si>
  <si>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</si>
  <si>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</si>
  <si>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</si>
  <si>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</si>
  <si>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</si>
  <si>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</si>
  <si>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</si>
  <si>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</si>
  <si>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</si>
  <si>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</si>
  <si>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</si>
  <si>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</si>
  <si>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</si>
  <si>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</si>
  <si>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</si>
  <si>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</si>
  <si>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Merkantil EUX</t>
  </si>
  <si>
    <t xml:space="preserve">Teknisk EUX </t>
  </si>
  <si>
    <t>Studierettet påbygning til teknisk eud</t>
  </si>
  <si>
    <t>Studierettet påbygning til merkantil eud</t>
  </si>
  <si>
    <t>kr.</t>
  </si>
  <si>
    <t>Frederiksholms Kanal 25</t>
  </si>
  <si>
    <t>Økonomi- og Koncernafdelingen</t>
  </si>
  <si>
    <t>Tilskud til specialundervisning og anden specialpædagogisk bistand</t>
  </si>
  <si>
    <t>Undervisning ved frie grundskoler på småøer</t>
  </si>
  <si>
    <t>Geovidenskab</t>
  </si>
  <si>
    <t xml:space="preserve"> 2-årigt hhx kursus</t>
  </si>
  <si>
    <t>EUD-påbygning indberettes som skoleperiode på det relevante EUD-formålsnummer</t>
  </si>
  <si>
    <t>Individuel EUD, Omsorg, sundhed og pædagogik</t>
  </si>
  <si>
    <t>Fødevarer, jordbrug og oplevelser</t>
  </si>
  <si>
    <t>1220 København K</t>
  </si>
  <si>
    <t>Geografisk grundtilskud</t>
  </si>
  <si>
    <t>Bygnings- takst**</t>
  </si>
  <si>
    <t>Autolakerer</t>
  </si>
  <si>
    <t>Kranføreruddannelsen, trin 1</t>
  </si>
  <si>
    <t>Landbrugsuddannelsen, trin 1 og 2</t>
  </si>
  <si>
    <t>Socialt taxameter:      Teknisk og Merkantilt grundforløb (afløb) og erhvervsfaglige hovedområder for grundforløb</t>
  </si>
  <si>
    <t>Der udbetales kun færdiggørelsestaxameter efter færdiggørelse af grundforløb 2.</t>
  </si>
  <si>
    <t>***</t>
  </si>
  <si>
    <t>Afløb af GVU</t>
  </si>
  <si>
    <t>Socialt taxameter:      Hhx, Hhx (2 årig forsøgsordning) og Htx</t>
  </si>
  <si>
    <t>Elever med særlige behov</t>
  </si>
  <si>
    <t>Skoler godkendt med et samlet særligt undervisningstilbud</t>
  </si>
  <si>
    <t>Grundtakst, alle elever</t>
  </si>
  <si>
    <t>Tillægstakst 1, specialundervisning</t>
  </si>
  <si>
    <t>Tillægstakst 2, særligt omfattende støttebehov</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</si>
  <si>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</si>
  <si>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</si>
  <si>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</si>
  <si>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</si>
  <si>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</si>
  <si>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</si>
  <si>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</si>
  <si>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</si>
  <si>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Cøsa- formål, takst</t>
  </si>
  <si>
    <t>2-årig Hf, institutioner med Steinerpædagogik</t>
  </si>
  <si>
    <t xml:space="preserve"> </t>
  </si>
  <si>
    <t xml:space="preserve">Grundtilskud til kostafdelinger </t>
  </si>
  <si>
    <t xml:space="preserve">Tilskud til elevbetaling for elever under 18 år </t>
  </si>
  <si>
    <t xml:space="preserve">Taxameter til kostelever </t>
  </si>
  <si>
    <t>Klik på et uddannelsesområde herunder, og du kommer ind på takstsiden for området</t>
  </si>
  <si>
    <t>Tilskud til uddannelsesaftaler:</t>
  </si>
  <si>
    <t>Social- og sundhedsassistent</t>
  </si>
  <si>
    <t xml:space="preserve">Guld- og sølvsmed </t>
  </si>
  <si>
    <t>Vejgodstransportuddannelsen, trin 1 (afløb)</t>
  </si>
  <si>
    <t>Social- og sundhedsassistentuddannelsen (afløb)</t>
  </si>
  <si>
    <t>Social- og sundhedshjælper</t>
  </si>
  <si>
    <t>De opkræver dog bygningstaxametertilskud af andre rekvirenter end Undervisningsministeriet.</t>
  </si>
  <si>
    <t>vedligeholdelsestaksten til Undervisningsministeriet.</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</si>
  <si>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</si>
  <si>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</si>
  <si>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</si>
  <si>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</si>
  <si>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</si>
  <si>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</si>
  <si>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</si>
  <si>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</si>
  <si>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</si>
  <si>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</si>
  <si>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Inklusionstilskud pr. skole</t>
  </si>
  <si>
    <t>0 - 149 elever</t>
  </si>
  <si>
    <t>150 - 299 elever</t>
  </si>
  <si>
    <t>300 - 449 elever</t>
  </si>
  <si>
    <t>450 elever og derover</t>
  </si>
  <si>
    <t>3 årigt studenterkursus</t>
  </si>
  <si>
    <t>Grundtilskud til bygningstilskud pr. skole</t>
  </si>
  <si>
    <t>Bygningssnedker</t>
  </si>
  <si>
    <t>Møbelsnedker og orgelbygger</t>
  </si>
  <si>
    <t>Kommunal enhedstakst for unge under 18 år på almen voksenuddannelse</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</si>
  <si>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</si>
  <si>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</si>
  <si>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</si>
  <si>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</si>
  <si>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</si>
  <si>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</si>
  <si>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</si>
  <si>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</si>
  <si>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</si>
  <si>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</si>
  <si>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</si>
  <si>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</si>
  <si>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Samlede uddannelsestilskud pr. institution</t>
  </si>
  <si>
    <t>Samlede tilskud for driftsoverenskomster for samtlige uddannelsesinstitutioner</t>
  </si>
  <si>
    <t xml:space="preserve">Ambulancebehandleruddannelsen </t>
  </si>
  <si>
    <t xml:space="preserve">Gartner </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</si>
  <si>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</si>
  <si>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</si>
  <si>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</si>
  <si>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</si>
  <si>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Under 18 år</t>
  </si>
  <si>
    <t xml:space="preserve">Takst kr. ekskl. moms (pr. årselev) </t>
  </si>
  <si>
    <t>Ordinære forløb</t>
  </si>
  <si>
    <t>Udslusningstakst</t>
  </si>
  <si>
    <t>Takst for afsøgningsforløb</t>
  </si>
  <si>
    <t xml:space="preserve">Takst kr. </t>
  </si>
  <si>
    <t xml:space="preserve">Ugetakst </t>
  </si>
  <si>
    <t>Skoleydelse til elever på forberedende grunduddannelse</t>
  </si>
  <si>
    <t>18 år og derover, udeboende</t>
  </si>
  <si>
    <t>18 år og derover, hjemmeboende</t>
  </si>
  <si>
    <t>Forsørgertillæg, enlige</t>
  </si>
  <si>
    <t>Forsørgertillæg, ikke-enlige</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</si>
  <si>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</si>
  <si>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</si>
  <si>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Birkerød Gymnasium og HF</t>
  </si>
  <si>
    <t>Grenaa Gymnasium</t>
  </si>
  <si>
    <t>Høng Gymnasium og HF</t>
  </si>
  <si>
    <t>Nyborg Gymnasium</t>
  </si>
  <si>
    <t>Rønde Gymnasium</t>
  </si>
  <si>
    <t>Struer Statsgymnasium</t>
  </si>
  <si>
    <t>Forberedende grunduddannelse</t>
  </si>
  <si>
    <t>Vejgodstransportuddannelsen, trin 2</t>
  </si>
  <si>
    <t>Vejgodstransportuddannelsen, trin 1</t>
  </si>
  <si>
    <t>Børne- og Undervisningsministeriet</t>
  </si>
  <si>
    <t>SOF</t>
  </si>
  <si>
    <t>Administrationstakst, SOF</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</si>
  <si>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</si>
  <si>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</si>
  <si>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</si>
  <si>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</si>
  <si>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</si>
  <si>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</si>
  <si>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</si>
  <si>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</si>
  <si>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</si>
  <si>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</si>
  <si>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</si>
  <si>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</si>
  <si>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  Tilskud til elevbetaling udbetales inkl. moms.</t>
  </si>
  <si>
    <t>* Tillægstakst: Beståede fag på A-niveau pr. elev på STX/IB ( ingen momsfaktor):</t>
  </si>
  <si>
    <t>Geografisk skoletilskud pr. skole</t>
  </si>
  <si>
    <t>Kontoruddannelsen, generel</t>
  </si>
  <si>
    <t>For hovedområderne under merkantilt og teknisk grundforløb udbetales der samme takst for aktivitet på hhv. grundforløb 1 og grundforløb 2.</t>
  </si>
  <si>
    <t>Tilskud for elever i individuel EUD</t>
  </si>
  <si>
    <t>Vejledningstilskud (kr. pr. påbegyndt EGU-forløb)</t>
  </si>
  <si>
    <t>Grundtilskud til institutioner</t>
  </si>
  <si>
    <t>Grundtilskud til skoler</t>
  </si>
  <si>
    <t>Kombination af grundtilskud og regionalt uddannelsestilskud pr. institution (ekskl. tilskud for driftsoverenskomster og ø-tilskud)</t>
  </si>
  <si>
    <t>Tilskud til kost og logi</t>
  </si>
  <si>
    <t>Fællesudgiftstakst</t>
  </si>
  <si>
    <t>Bygningstakst**</t>
  </si>
  <si>
    <t>Landbrugsuddannelse, grunduddannelse
Landbrugsuddannelse, videregående</t>
  </si>
  <si>
    <t>Erhvervsrettet uddannelse</t>
  </si>
  <si>
    <t>** Der ydes ikke bygningstaxametertilskud for elever på husholdningsskoler/friefagskoler</t>
  </si>
  <si>
    <t>Tilskud til kombinationsforløb*</t>
  </si>
  <si>
    <t>*Der udbetales ikke tilskud til kombinationsforløb for elever på EGU-sporet</t>
  </si>
  <si>
    <t xml:space="preserve">IB og EB -udbudstilskud </t>
  </si>
  <si>
    <t>Ordblindeundervisning*</t>
  </si>
  <si>
    <t>Virksomhedsrettet til OBU (tillægstakst)</t>
  </si>
  <si>
    <t xml:space="preserve">Udkantstilskuddet beregnes som: (430 stx årselever minus antal grundlagsårselever) * 57.740 pr. årselev. </t>
  </si>
  <si>
    <t>For  udkantstilskud gælder, at der max. kan ydes 13.230 kr. pr. grundlagsårselev (årselever i foregående finansår).</t>
  </si>
  <si>
    <t>For basisgrundtilskud og udannelsestypetilskud gælder, at der max. kan ydes 11.060 kr. pr. grundlagsårselev (årselever i foregående finansår).</t>
  </si>
  <si>
    <t>Undervisningstakst</t>
  </si>
  <si>
    <t>Maskinbetjening, mindre maskiner/CAD/CAM/CNC/maski</t>
  </si>
  <si>
    <t>Fjernundervisning</t>
  </si>
  <si>
    <t>Aktivitet afholdt som fjernundervisning udløser en undervisningstakst svarende til 75 pct. af de tilsvarende undervisningstakster. Aktivitet afholdt som fjernundervisning udløser ikke bygningstilskud. Aktivitet afholdt som fjernundervisning udløser fuldt fællesudgiftstilskud.</t>
  </si>
  <si>
    <t>kr. pr. årsstuderende</t>
  </si>
  <si>
    <t>kr. pr. STÅ</t>
  </si>
  <si>
    <t>Overgangskursus</t>
  </si>
  <si>
    <t>Finanslovskonto 20.22.35. Kommunale bidrag vedrørende frie fagskoler</t>
  </si>
  <si>
    <t>Finanslovskonto 20.22.33 Grundtilskud til frie fagskoler</t>
  </si>
  <si>
    <t>Finanslovskonto 20.22.31. Frie fagskoler</t>
  </si>
  <si>
    <t>Tillægstakst:</t>
  </si>
  <si>
    <t>Pr. elev på stx eller IB med følgende fag bestået på A-niveau (inkl. moms)</t>
  </si>
  <si>
    <t>For basisgrundtilskud og udd.typetilskud gælder, at der max. kan ydes 11.060  kr. pr.grundlagsårselev (årselever i foregående finansår).</t>
  </si>
  <si>
    <t>kr. pr. årselev</t>
  </si>
  <si>
    <t>Adgangskurser til udvalgte erhvervsakademi- og professionsbacheloruddannelser</t>
  </si>
  <si>
    <t>Adgangskursus til urban landskabsingeniør</t>
  </si>
  <si>
    <t>Adgangskursus til skov- og landskabsingeniør</t>
  </si>
  <si>
    <t>Adgangskursus til markedsføringsøkonom</t>
  </si>
  <si>
    <t>Detailhandelsuddannelsen med specialer, DEL-VFU</t>
  </si>
  <si>
    <t>Detailhandelsuddannelsen med specialer, PRAK</t>
  </si>
  <si>
    <t>Eventkoordinator, DEL-VFU</t>
  </si>
  <si>
    <t>Eventkoordinator, PRAK</t>
  </si>
  <si>
    <t>Kontoruddannelse, generel, DEL-VFU</t>
  </si>
  <si>
    <t>Kontoruddannelse, generel, PRAK</t>
  </si>
  <si>
    <t>Kontoruddannelsen med specialer, DEL-VFU</t>
  </si>
  <si>
    <t>Kontoruddannelsen med specialer, PRAK</t>
  </si>
  <si>
    <t>Autolakerer, DEL-VFU</t>
  </si>
  <si>
    <t>Autolakerer, PRAK</t>
  </si>
  <si>
    <t>Beklædningshåndværker, DEL-VFU</t>
  </si>
  <si>
    <t>Beklædningshåndværker, PRAK</t>
  </si>
  <si>
    <t>Bygningsmaler, DEL-VFU</t>
  </si>
  <si>
    <t>Bygningsmaler, PRAK</t>
  </si>
  <si>
    <t>Bygningssnedker, DEL-VFU</t>
  </si>
  <si>
    <t>Bygningssnedker, PRAK</t>
  </si>
  <si>
    <t>Bådmekaniker, DEL-VFU</t>
  </si>
  <si>
    <t>Bådmekaniker, PRAK</t>
  </si>
  <si>
    <t>Cnc-tekniker, DEL-VFU</t>
  </si>
  <si>
    <t>Cnc-tekniker, PRAK</t>
  </si>
  <si>
    <t>Data- og kommunikationsuddannelsen, DEL-VFU</t>
  </si>
  <si>
    <t>Data- og kommunikationsuddannelsen, PRAK</t>
  </si>
  <si>
    <t>Digital media uddannelsen, DEL-VFU</t>
  </si>
  <si>
    <t>Digital media uddannelsen, PRAK</t>
  </si>
  <si>
    <t>Ejendomsservicetekniker, DEL-VFU</t>
  </si>
  <si>
    <t>Ejendomsservicetekniker, PRAK</t>
  </si>
  <si>
    <t>Elektriker, DEL-VFU</t>
  </si>
  <si>
    <t>Elektriker, PRAK</t>
  </si>
  <si>
    <t>Elektronik- og svagstrømsuddannelsen, DEL-VFU</t>
  </si>
  <si>
    <t>Elektronik- og svagstrømsuddannelsen, PRAK</t>
  </si>
  <si>
    <t>Entreprenør- og landbrugsmaskinuddannelsen, PRAK</t>
  </si>
  <si>
    <t>Entreprenør-,landbrugsmaskinuddannelsen,DEL-VFU</t>
  </si>
  <si>
    <t>Film- og tv-produktionsuddannelsen, DEL-VFU</t>
  </si>
  <si>
    <t>Film- og tv-produktionsuddannelsen, PRAK</t>
  </si>
  <si>
    <t>Finmekaniker, DEL-VFU</t>
  </si>
  <si>
    <t>Finmekaniker, PRAK</t>
  </si>
  <si>
    <t>Flytekniker, DEL-VFU</t>
  </si>
  <si>
    <t>Flytekniker, PRAK</t>
  </si>
  <si>
    <t>Fotograf, DEL-VFU</t>
  </si>
  <si>
    <t>Fotograf, PRAK</t>
  </si>
  <si>
    <t>Frontline PC-supporter, DEL-VFU</t>
  </si>
  <si>
    <t>Frontline PC-supporter, PRAK</t>
  </si>
  <si>
    <t>Glarmester, DEL-VFU</t>
  </si>
  <si>
    <t>Glarmester, PRAK</t>
  </si>
  <si>
    <t>Grafisk tekniker, DEL-VFU</t>
  </si>
  <si>
    <t>Grafisk tekniker, PRAK</t>
  </si>
  <si>
    <t>Guld- og sølvsmed, DEL-VFU</t>
  </si>
  <si>
    <t>Guld- og sølvsmed, PRAK</t>
  </si>
  <si>
    <t>Industrioperatør, DEL-VFU</t>
  </si>
  <si>
    <t>Industrioperatør, PRAK</t>
  </si>
  <si>
    <t>Karrosseriteknikeruddannelsen, DEL-VFU</t>
  </si>
  <si>
    <t>Karrosseriteknikeruddannelsen, PRAK</t>
  </si>
  <si>
    <t>Køletekniker, DEL-VFU</t>
  </si>
  <si>
    <t>Køletekniker, PRAK</t>
  </si>
  <si>
    <t>Lager- og terminaluddannelsen, DEL-VFU</t>
  </si>
  <si>
    <t>Lager- og terminaluddannelsen, PRAK</t>
  </si>
  <si>
    <t>Lastvognsmekaniker, DEL-VFU</t>
  </si>
  <si>
    <t>Lastvognsmekaniker, PRAK</t>
  </si>
  <si>
    <t>Maskinsnedker, DEL-VFU</t>
  </si>
  <si>
    <t>Maskinsnedker, PRAK</t>
  </si>
  <si>
    <t>Mediegrafiker, DEL-VFU</t>
  </si>
  <si>
    <t>Mediegrafiker, PRAK</t>
  </si>
  <si>
    <t>Mekaniker, DEL-VFU</t>
  </si>
  <si>
    <t>Mekaniker, PRAK</t>
  </si>
  <si>
    <t>Murer, DEL-VFU</t>
  </si>
  <si>
    <t>Murer, PRAK</t>
  </si>
  <si>
    <t>Møbelsnedker og orgelbygger, DEL-VFU</t>
  </si>
  <si>
    <t>Møbelsnedker og orgelbygger, PRAK</t>
  </si>
  <si>
    <t>Overfladebehandler, DEL-VFU</t>
  </si>
  <si>
    <t>Overfladebehandler, PRAK</t>
  </si>
  <si>
    <t>Personvognsmekaniker, DEL-VFU</t>
  </si>
  <si>
    <t>Personvognsmekaniker, PRAK</t>
  </si>
  <si>
    <t>Plastmager, DEL-VFU</t>
  </si>
  <si>
    <t>Plastmager, PRAK</t>
  </si>
  <si>
    <t>Procesoperatør, DEL-VFU</t>
  </si>
  <si>
    <t>Procesoperatør, PRAK</t>
  </si>
  <si>
    <t>Produktions- og montageuddannelsen, DEL-VFU</t>
  </si>
  <si>
    <t>Produktions- og montageuddannelsen, PRAK</t>
  </si>
  <si>
    <t>Produktør, DEL-VFU</t>
  </si>
  <si>
    <t>Produktør, PRAK</t>
  </si>
  <si>
    <t>Serviceassistent, DEL-VFU</t>
  </si>
  <si>
    <t>Serviceassistent, PRAK</t>
  </si>
  <si>
    <t>Skibsmontør, DEL-VFU</t>
  </si>
  <si>
    <t>Skibsmontør, PRAK</t>
  </si>
  <si>
    <t>Skiltetekniker, DEL-VFU</t>
  </si>
  <si>
    <t>Skiltetekniker, PRAK</t>
  </si>
  <si>
    <t>Smed, DEL-VFU</t>
  </si>
  <si>
    <t>Smed, PRAK</t>
  </si>
  <si>
    <t>Snedker, DEL-VFU</t>
  </si>
  <si>
    <t>Snedker, PRAK</t>
  </si>
  <si>
    <t>Tagdækker, DEL-VFU</t>
  </si>
  <si>
    <t>Tagdækker, PRAK</t>
  </si>
  <si>
    <t>Tandtekniker, DEL-VFU</t>
  </si>
  <si>
    <t>Tandtekniker, PRAK</t>
  </si>
  <si>
    <t>Teknisk designer, DEL-VFU</t>
  </si>
  <si>
    <t>Teknisk designer, PRAK</t>
  </si>
  <si>
    <t>Teknisk isolatør, DEL-VFU</t>
  </si>
  <si>
    <t>Teknisk isolatør, PRAK</t>
  </si>
  <si>
    <t>Træfagenes byggeuddannelse, DEL-VFU</t>
  </si>
  <si>
    <t>Træfagenes byggeuddannelse, PRAK</t>
  </si>
  <si>
    <t>Urmager, DEL-VFU</t>
  </si>
  <si>
    <t>Urmager, PRAK</t>
  </si>
  <si>
    <t>Vejgodstransportuddannelsen, DEL-VFU</t>
  </si>
  <si>
    <t>Vejgodstransportuddannelsen, PRAK</t>
  </si>
  <si>
    <t>VVS-energi, DEL-VFU</t>
  </si>
  <si>
    <t>VVS-energi, PRAK</t>
  </si>
  <si>
    <t>Værktøjsuddannelsen, DEL-VFU</t>
  </si>
  <si>
    <t>Værktøjsuddannelsen, PRAK</t>
  </si>
  <si>
    <t>Anlægsgartner, DEL-VFU</t>
  </si>
  <si>
    <t>Anlægsgartner, PRAK</t>
  </si>
  <si>
    <t>Bager og konditor, DEL-VFU</t>
  </si>
  <si>
    <t>Bager og konditor, PRAK</t>
  </si>
  <si>
    <t>Dyrepasser, DEL-VFU</t>
  </si>
  <si>
    <t>Dyrepasser, PRAK</t>
  </si>
  <si>
    <t>Ernæringsassistent, DEL-VFU</t>
  </si>
  <si>
    <t>Ernæringsassistent, PRAK</t>
  </si>
  <si>
    <t>Gartner, DEL-VFU</t>
  </si>
  <si>
    <t>Gartner, PRAK</t>
  </si>
  <si>
    <t>Gastronom, DEL-VFU</t>
  </si>
  <si>
    <t>Gastronom, PRAK</t>
  </si>
  <si>
    <t>Gourmetslagter, DEL-VFU</t>
  </si>
  <si>
    <t>Gourmetslagter, PRAK</t>
  </si>
  <si>
    <t>Greenkeeper, DEL-VFU</t>
  </si>
  <si>
    <t>Greenkeeper, PRAK</t>
  </si>
  <si>
    <t>Landbrugsuddannelsen, DEL-VFU</t>
  </si>
  <si>
    <t>Landbrugsuddannelsen, PRAK</t>
  </si>
  <si>
    <t>Produktionsgartner, DEL-VFU</t>
  </si>
  <si>
    <t>Produktionsgartner, PRAK</t>
  </si>
  <si>
    <t>Receptionist, DEL-VFU</t>
  </si>
  <si>
    <t>Receptionist, PRAK</t>
  </si>
  <si>
    <t>Skov- og naturtekniker, DEL-VFU</t>
  </si>
  <si>
    <t>Skov- og naturtekniker, PRAK</t>
  </si>
  <si>
    <t>Tjener, DEL-VFU</t>
  </si>
  <si>
    <t>Tjener, PRAK</t>
  </si>
  <si>
    <t>Væksthusgartner, DEL-VFU</t>
  </si>
  <si>
    <t>Væksthusgartner, PRAK</t>
  </si>
  <si>
    <t>Fitnessuddannelsen, DEL-VFU</t>
  </si>
  <si>
    <t>Fitnessuddannelsen, PRAK</t>
  </si>
  <si>
    <t>Frisør, DEL-VFU</t>
  </si>
  <si>
    <t>Frisør, PRAK</t>
  </si>
  <si>
    <t>Kosmetiker, DEL-VFU</t>
  </si>
  <si>
    <t>Kosmetiker, PRAK</t>
  </si>
  <si>
    <t>Tandklinikassistent, DEL-VFU</t>
  </si>
  <si>
    <t>Tandklinikassistent, PRAK</t>
  </si>
  <si>
    <t>GF+ Kontor, handel og forretningsservice</t>
  </si>
  <si>
    <t>GF+ Fødevarer, jordbrug og oplevelser</t>
  </si>
  <si>
    <t>GF+ Omsorg, sundhed og pædagogik</t>
  </si>
  <si>
    <t>GF+ Teknologi, byggeri og transport</t>
  </si>
  <si>
    <t>Detailhandelsuddannelsen med specialet
"Glas, porcelæn og gaveartikler"</t>
  </si>
  <si>
    <t>Detailhandelsuddannelsen med specialet
"Radio-TV og multimedier"</t>
  </si>
  <si>
    <t>Detailhandelsuddannelsen med specialet
"Sport og fritid"</t>
  </si>
  <si>
    <t>Kundekontaktcenteruddannelsen</t>
  </si>
  <si>
    <t>Adgangskurser tll EUD</t>
  </si>
  <si>
    <t>Flyttechauffør (Vejgodstransportuddannelsen)</t>
  </si>
  <si>
    <t>Godschauffør (Vejgodstransportuddannelsen)</t>
  </si>
  <si>
    <t>Kørselsdisponent (Vejgodstransportuddannelsen)</t>
  </si>
  <si>
    <t>Renovationschauffør (Vejgodstransportuddannelsen)</t>
  </si>
  <si>
    <t>Tankbilchauffør (Vejgodstransportuddannelsen)</t>
  </si>
  <si>
    <t>Uddannelsesaftaler/aftaler om praktik i udlandet til og med måltallet</t>
  </si>
  <si>
    <t>Uddannelsesaftaler/aftaler om praktik i udlandet over måltallet</t>
  </si>
  <si>
    <t>Fyldt 18 og på 1. år af hovedforløbet</t>
  </si>
  <si>
    <t>Fyldt 18 og på 2. år af hovedforløbet</t>
  </si>
  <si>
    <t>Fyldt 18 og på 3. år af hovedforløbet</t>
  </si>
  <si>
    <t>Fyldt 18 og på 4. år af hovedforløbet</t>
  </si>
  <si>
    <t xml:space="preserve">Basis- og uddannelsestilskud pr. tilskudsberettiget grundlagsårselev </t>
  </si>
  <si>
    <t>Elevstøttetakster for kurser der begynder i 2022</t>
  </si>
  <si>
    <t>Tilskud til praktikuddannelse på institutioner for forberedende grunduddannelse</t>
  </si>
  <si>
    <t>Driftstilskud pr. årselev i praktik på en institutioner for forberedende grunduddannelse</t>
  </si>
  <si>
    <t>Takst for 13. og følgende specialundervisningselever på profilskoler</t>
  </si>
  <si>
    <t>Færdigørelsestakst</t>
  </si>
  <si>
    <t>Handelsuddannelsen med specialer, DEL-VFU</t>
  </si>
  <si>
    <t>Handelsuddannelsen med specialer, PRAK</t>
  </si>
  <si>
    <t>Anlægsstruktør, bygningsstruktør og brolægger, DEL-VFU</t>
  </si>
  <si>
    <t>Anlægsstruktør, bygningsstruktør og brolægger, PRAK</t>
  </si>
  <si>
    <t>Automatik og procesuddannelsen, DEL-VFU</t>
  </si>
  <si>
    <t>Automatik og procesuddannelsen,  PRAK</t>
  </si>
  <si>
    <t>Cykel- og motorcykelmekaniker, DEL-VFU</t>
  </si>
  <si>
    <t>Cykel- og motorcykelmekaniker, PRAK</t>
  </si>
  <si>
    <t>Frontline radio-tv-supporter, DEL-VFU</t>
  </si>
  <si>
    <t>Frontline radio-tv-supporter, PRAK</t>
  </si>
  <si>
    <t>Industriteknikuddannelsen, DEL-VFU</t>
  </si>
  <si>
    <t>Industriteknikuddannelsen, PRAK</t>
  </si>
  <si>
    <t>Teater-, event- og av-tekniker, DEL-VFU</t>
  </si>
  <si>
    <t>Teater-, event- og av-tekniker, PRAK</t>
  </si>
  <si>
    <t>Tilskud for uddannelsesaftaler med virksomheder uden uddannelsesaftale de seneste 5 år</t>
  </si>
  <si>
    <t>Brobygning til merkantile EUD og gymnasiale uddannelser</t>
  </si>
  <si>
    <t>Brobygning til tekniske uddannelser</t>
  </si>
  <si>
    <t>Hovedområde</t>
  </si>
  <si>
    <t>FL-betegnelse</t>
  </si>
  <si>
    <t>FGU med hf-faglementer</t>
  </si>
  <si>
    <t>European School Copenhagen</t>
  </si>
  <si>
    <t>Laboratoriekurser for enkeltfagselever</t>
  </si>
  <si>
    <t>Eventkoordinator</t>
  </si>
  <si>
    <t>Individuel EUD, merkantil (Afløb)</t>
  </si>
  <si>
    <t>Handelsuddannelse med specialer</t>
  </si>
  <si>
    <t>Buschauffør i kollektiv trafik, trin 1</t>
  </si>
  <si>
    <t>Buschauffør i kollektiv trafik, trin 2</t>
  </si>
  <si>
    <t>Buschauffør i kollektiv trafik, trin 3</t>
  </si>
  <si>
    <t>Smed</t>
  </si>
  <si>
    <t>Finmekaniker</t>
  </si>
  <si>
    <t>Industriteknikeruddannelsen</t>
  </si>
  <si>
    <t>CNC-tekniker</t>
  </si>
  <si>
    <t>Karrosseriteknikeruddannelsen</t>
  </si>
  <si>
    <t>Lufthavnsoperatør, trin 1 (afløb)</t>
  </si>
  <si>
    <t>Lufthavnsuddannelsen</t>
  </si>
  <si>
    <t>Cykel-og motorcykelmekaniker</t>
  </si>
  <si>
    <t>Flytekniker</t>
  </si>
  <si>
    <t>Metalsmed (afløb)</t>
  </si>
  <si>
    <t>Produktions- og montageuddannelsen</t>
  </si>
  <si>
    <t>Stenhugger og stentekniker</t>
  </si>
  <si>
    <t>Snedker (afløb)</t>
  </si>
  <si>
    <t>Maskinsnedker</t>
  </si>
  <si>
    <t>Vvs-energi</t>
  </si>
  <si>
    <t>Byggemontagetekniker (afløb)</t>
  </si>
  <si>
    <t>Webudvikler</t>
  </si>
  <si>
    <t>Togklargøringsuddannelsen</t>
  </si>
  <si>
    <t>Tandtekniker</t>
  </si>
  <si>
    <t>Boligmontering</t>
  </si>
  <si>
    <t>Teater-, event- og av-tekniker</t>
  </si>
  <si>
    <t>Landbrugets lederuddannelse (afløb)</t>
  </si>
  <si>
    <t>Slagter</t>
  </si>
  <si>
    <t>Greenkeeper</t>
  </si>
  <si>
    <t>Gourmetslagter</t>
  </si>
  <si>
    <t>Fitnessuddannelsen</t>
  </si>
  <si>
    <t>Den pædagogiske assistentuddannelse</t>
  </si>
  <si>
    <t>Autohjælp</t>
  </si>
  <si>
    <t>For overblik over, hvilke satser der gælder for skoleydelse for elever på FGU-baseret EUD henvises til:</t>
  </si>
  <si>
    <t>"Skoleydelse" under fane "31.11. 31.13 AUB" (link)</t>
  </si>
  <si>
    <t>Arbejdsstudietekniker</t>
  </si>
  <si>
    <t>Tilsynstekniker</t>
  </si>
  <si>
    <t>Takstkatalog for Forslag til Finanslov 2023</t>
  </si>
  <si>
    <t>Takstkatalog FFL 2023</t>
  </si>
  <si>
    <t>Tilskud til uddannelsesaftaler/aftaler i udlandet for nygodkendte virksomheder, pr. aftale</t>
  </si>
  <si>
    <t>Tilskud til uddannelsesforhold i udlandet</t>
  </si>
  <si>
    <t>Anmærkning: 1 STÅ (studenterårsværk) er studieaktivitet svarende til et års normeret studietid (60 ECTS)</t>
  </si>
  <si>
    <t>Anmærkning:</t>
  </si>
  <si>
    <t>Digital media uddannelsen</t>
  </si>
  <si>
    <t>Takstkatalog for uddannelser uden for Fælleskompetencebeskrivelse</t>
  </si>
  <si>
    <t>ekskl. moms</t>
  </si>
  <si>
    <t>inkl. moms</t>
  </si>
  <si>
    <t>Med fri deltagerbetaling</t>
  </si>
  <si>
    <t xml:space="preserve">EUD-enkeltfag </t>
  </si>
  <si>
    <t>Tekniske</t>
  </si>
  <si>
    <t xml:space="preserve">  </t>
  </si>
  <si>
    <t>Deltidsuddannelser</t>
  </si>
  <si>
    <t>It-administrator</t>
  </si>
  <si>
    <t>Blomsterbinder</t>
  </si>
  <si>
    <t>Kloakmester</t>
  </si>
  <si>
    <t>Realkompetence vurdering u. deltagerbet.</t>
  </si>
  <si>
    <t>Deltagerbetaling</t>
  </si>
  <si>
    <t>Maximalt tillæg</t>
  </si>
  <si>
    <t>Samlet deltagerbetaling</t>
  </si>
  <si>
    <t>(kr. pr. uge)</t>
  </si>
  <si>
    <t>(kr. pr. årselev)</t>
  </si>
  <si>
    <t>inkl. tillæg pr. uge</t>
  </si>
  <si>
    <t>It-fag</t>
  </si>
  <si>
    <t>Social- og sundhedsfag</t>
  </si>
  <si>
    <t>Læse-, skrive- og regnefag</t>
  </si>
  <si>
    <t>Undervisningstakster</t>
  </si>
  <si>
    <t>PR.ÅRSELEV= 1 elev i 40 uger</t>
  </si>
  <si>
    <t>Inkl. moms</t>
  </si>
  <si>
    <t>Takstgruppe</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</si>
  <si>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</si>
  <si>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</si>
  <si>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</si>
  <si>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</si>
  <si>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</si>
  <si>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</si>
  <si>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</si>
  <si>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</si>
  <si>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</si>
  <si>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</si>
  <si>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</si>
  <si>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</si>
  <si>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For specifikke erhvervsfiskerkurser kan der udbetales en tillægstakst i forbindelse med ambulering afholdt på Athene,</t>
  </si>
  <si>
    <t xml:space="preserve"> jf. takstkataloget for 2019 (www.uvm.dk/takst). For alle andre uddannelser er eventuelle udgifter til ambulering indeholdt i taksterne.</t>
  </si>
  <si>
    <t>Fællesudgiftstakster pr. årselev</t>
  </si>
  <si>
    <t>m2-norm</t>
  </si>
  <si>
    <t>Område</t>
  </si>
  <si>
    <t>Fællesudgifter inkl. moms</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</si>
  <si>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</si>
  <si>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</si>
  <si>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</si>
  <si>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</si>
  <si>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</si>
  <si>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</si>
  <si>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</si>
  <si>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</si>
  <si>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</si>
  <si>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</si>
  <si>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</si>
  <si>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</si>
  <si>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</si>
  <si>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</si>
  <si>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</si>
  <si>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</si>
  <si>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</si>
  <si>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</si>
  <si>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</si>
  <si>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</si>
  <si>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</si>
  <si>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</si>
  <si>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</si>
  <si>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</si>
  <si>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</si>
  <si>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</si>
  <si>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</si>
  <si>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</si>
  <si>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</si>
  <si>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</si>
  <si>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</si>
  <si>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</si>
  <si>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</si>
  <si>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</si>
  <si>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</si>
  <si>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Bygningstillægstakst udbetales til uddannelser, hvori der indgår kørsel på køreteknisk anlæg.</t>
  </si>
  <si>
    <t>brug derfor takstkatalog for 2023 og find via takstgruppen, taksten for faget</t>
  </si>
  <si>
    <t>Undervisningtaxameter ved en deltagerbetaling på 26.800 kr. pr. årselev</t>
  </si>
  <si>
    <t>Undervisningtaxameter ved en deltagerbetaling på  40.000 kr. pr. årselev</t>
  </si>
  <si>
    <t>Mindste ugentlige elevbetaling for 2023</t>
  </si>
  <si>
    <t>TAKSTKATALOG OPDELT PÅ FAG KAN FØRST DANNES, NÅR DE ENDELIGE TAKSTER FORELIGGER PÅ FL 2023</t>
  </si>
  <si>
    <t>BEMÆRK - takstkatalog for fag kan først blive dannet, når de endelige takster foreligger på FL 2023</t>
  </si>
  <si>
    <t xml:space="preserve">Det fremgår også, at VUC må tilbageholde 400 kr. (2017-PL) pr. tilskudsudløsende deltager på OBU og 190 (2017-PL) pr. tilskudsudløsende deltager på FVU. Satserne PL-reguleres. I 2023 må VUC'er tilbageholde følgende beløb pr. tilskudsudløsende deltager på OBU og FVU: </t>
  </si>
  <si>
    <t>Turistbuschaufføruddannelsen, trin 1</t>
  </si>
  <si>
    <t>Turistbuschaufføruddannelsen, trin 2</t>
  </si>
  <si>
    <t xml:space="preserve">Satsen for opkrævning af bidrag til drift i 2023 er fastsat til 77.610 kr. pr. årselev for afregning af aktiviteten i 2022.  </t>
  </si>
  <si>
    <t xml:space="preserve">Satsen for opkrævning af bidrag til forsørgelse i 2023 er fastsat til 33.550 kr. pr. årselev for afregning af aktiviteten i 2022.  </t>
  </si>
  <si>
    <t>Skoleoplæringsydelse (AUB)</t>
  </si>
  <si>
    <t>Elevbetaling på en kostafdeling må ikke overstige 587 kr. pr. uge pr. elev</t>
  </si>
  <si>
    <t>Skoleoplæringsydelse:</t>
  </si>
  <si>
    <t>Løntilskud vedr elever, der uforskyldt har mistet en uddannelsesaftale:</t>
  </si>
  <si>
    <t>Åben Uddannelse (EVE uden for fælles kompetencebeskrivelse)</t>
  </si>
  <si>
    <t>Kontakt</t>
  </si>
  <si>
    <t>OKACOS@uvm.dk</t>
  </si>
  <si>
    <t>AMU-uddannelser - (EVE inden for fælles kompetencebeskrivelse)</t>
  </si>
  <si>
    <t>Ekskl. moms</t>
  </si>
  <si>
    <t>Bygningstakster pr. årselev</t>
  </si>
  <si>
    <t>Bygningstakster ekskl. moms</t>
  </si>
  <si>
    <t>Bygningstakster inkl. moms</t>
  </si>
  <si>
    <t>Fællesudgifter ekskl. moms</t>
  </si>
  <si>
    <t>Undervisningstakster pr. årselev</t>
  </si>
  <si>
    <t>Fællesudgiftstakster</t>
  </si>
  <si>
    <t>Individuel supplerende elevstøtte</t>
  </si>
  <si>
    <t>Individuel supplerende elevstøtte målrettet ordblinde elever</t>
  </si>
  <si>
    <t>Basistakst, alle elever</t>
  </si>
  <si>
    <t xml:space="preserve">Supplerende takst, elever på kurser af mindst 2 ugers varighed </t>
  </si>
  <si>
    <t xml:space="preserve">Supplerende takst, elever på kurser af mindst 12 ugers varighed </t>
  </si>
  <si>
    <t>Supplerende takst, elever i 10. klasse</t>
  </si>
  <si>
    <t>Finanslovskonto 20.31.01. Erhvervsuddannelser</t>
  </si>
  <si>
    <t>Finanslovskonto 20.31.02. EUX</t>
  </si>
  <si>
    <t>Finanslovskonto 20.31.11.  Arbejdsgivernes Uddannelsesbidrag</t>
  </si>
  <si>
    <t>Finanslovskonto 20.31.13 Tilskud til skoleydelse</t>
  </si>
  <si>
    <t>Finanslovskonto 20.31.12. Skoleoplæring</t>
  </si>
  <si>
    <t>Finanslovskonto 20.32.01. Fodterapeutuddannelsen</t>
  </si>
  <si>
    <t>Finanslovskonto 20.34.01. Adgangsgivende kurser mv.</t>
  </si>
  <si>
    <t>Finanslovskonto 20.35.01. Lokomotivføreruddannelsen</t>
  </si>
  <si>
    <t>Finanslovskonto 20.36.01. Fiskeriuddannelsen</t>
  </si>
  <si>
    <t>Finanslovskonto 20.38.21. Tilskud til kostafdelinger ved institutioner for erhvervsrettet uddannelse</t>
  </si>
  <si>
    <t>Finanslovskonto 20.41.01. Erhvervsgymnasiale uddannelser</t>
  </si>
  <si>
    <t>Finanslovskonto 20.42.02 Almengymnasiale uddannelser</t>
  </si>
  <si>
    <t>Finanslovskonto 20.48.02. Grundtilskud mv. til statslige selvejende institutioner med almengymnasiale uddannelser</t>
  </si>
  <si>
    <t xml:space="preserve">Finanslovskonto 20.42.11. Gymnasial supplering </t>
  </si>
  <si>
    <t>Finanslovskonto 20.42.12. Gymnasial supplering på private gymnasier og studenterkurser</t>
  </si>
  <si>
    <t>Finanslovskonto 20.43.01 Private gymnasier</t>
  </si>
  <si>
    <t>Finanslovskonto 20.43.02.Øvrige tilskud til private gymnasier m.v.</t>
  </si>
  <si>
    <t>Finanslovskonto 20.48.21 Tilskud til kostafdelinger ved institutioner for almengymnasiale uddannelser</t>
  </si>
  <si>
    <t>Finanslovskonto 20.48.02.40 Grundtilskud mv. til statslige selvejende institutioner med almengymnasiale uddannelser</t>
  </si>
  <si>
    <t>Finanslovskonto 20.55.01. Driftstilskud forberedende grunduddannelse</t>
  </si>
  <si>
    <t>Finanslovskonto 20.55.02. Grundtilskud ved forberedende grunduddannelse</t>
  </si>
  <si>
    <t>Finanslovskonto 20.55.03. Skoleydelse ved forberedende grunduddannelse</t>
  </si>
  <si>
    <t>Finanslovskonto 20.55.04. Kommunale bidrag til forberedende grunduddannelse vedrørende drift</t>
  </si>
  <si>
    <t>Finanslovskonto 20.55.05. Kommunale bidrag til forberedende grunduddannelse vedrørende forsørgelse</t>
  </si>
  <si>
    <t xml:space="preserve">Forberedende grunduddannelses dispensationskvote for forløb ud over 2 års varighed dækker maksimalt 10 pct. af institutionens </t>
  </si>
  <si>
    <t>samlede årselevtal i det forudgående finansår. Det bemærkes, at forlængelse forudsætter kommunalbestyrelsens godkendelse.</t>
  </si>
  <si>
    <t>Finanslovskonto 20.72.41.Træningsskolens arbejdsmarkedsuddannelser TAMU</t>
  </si>
  <si>
    <t>Finanslovskonto 20.74.02. Almen Voksenuddannelse</t>
  </si>
  <si>
    <t>Finanslovskonto 20.78.02. Grundtilskud mv. til institutioner for almene voksenuddannelser</t>
  </si>
  <si>
    <t>Finanslovskonto 20.75.01. Hhx- og htx-enkeltfag</t>
  </si>
  <si>
    <t>Finanslovskonto 20.75.02 Adgangskurser</t>
  </si>
  <si>
    <t>Finanslovskonto 20.75.05 Adgangskurser til udvalgte erhvervsakademi- og professionsbacheloruddannelser</t>
  </si>
  <si>
    <t>Finanslovskonto 20.76.11. Pædagogikum ved gymnasiale uddannelser</t>
  </si>
  <si>
    <t>Finanslovskonto 20.83.01. Introduktionskurser og brobygning til ungdomsuddannelser</t>
  </si>
  <si>
    <t>Offentliggjort d. 23. MARTS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</si>
</sst>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quot;kr.&quot;#,##0_);[Red]\(&quot;kr.&quot;#,##0\)"/>
    <numFmt numFmtId="165" formatCode="_(* #,##0.00_);_(* \(#,##0.00\);_(* &quot;-&quot;??_);_(@_)"/>
    <numFmt numFmtId="166" formatCode="_ * #,##0.00_ ;_ * \-#,##0.00_ ;_ * &quot;-&quot;??_ ;_ @_ "/>
    <numFmt numFmtId="167" formatCode="_(* #,##0_);_(* \(#,##0\);_(* &quot;-&quot;??_);_(@_)"/>
    <numFmt numFmtId="168" formatCode="_ * #,##0_ ;_ * \-#,##0_ ;_ * &quot;-&quot;??_ ;_ @_ "/>
    <numFmt numFmtId="169" formatCode="#,##0_ &quot;kr&quot;\.;[Red]\-#,##0\ &quot;kr&quot;\."/>
    <numFmt numFmtId="170" formatCode="_ * #,##0.0_ ;_ * \-#,##0.0_ ;_ * &quot;-&quot;??_ ;_ @_ "/>
    <numFmt numFmtId="171" formatCode="_-* #,##0_-;\-* #,##0_-;_-* &quot;-&quot;????_-;_-@_-"/>
    <numFmt numFmtId="172" formatCode="_-* #,##0_-;\-* #,##0_-;_-* &quot;-&quot;??_-;_-@_-"/>
    <numFmt numFmtId="173" formatCode="0.0%"/>
  </numFmts>
  <fonts count="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2"/>
      <name val="Arial"/>
      <family val="2"/>
    </font>
    <font>
      <u/>
      <sz val="10"/>
      <color theme="10"/>
      <name val="Arial"/>
      <family val="2"/>
    </font>
    <font>
      <b/>
      <sz val="8"/>
      <color indexed="8"/>
      <name val="Arial"/>
      <family val="2"/>
    </font>
    <font>
      <sz val="10"/>
      <color rgb="FFFF0000"/>
      <name val="Arial"/>
      <family val="2"/>
    </font>
    <font>
      <b/>
      <i/>
      <sz val="10"/>
      <color theme="1"/>
      <name val="Arial"/>
      <family val="2"/>
    </font>
    <font>
      <u/>
      <sz val="10"/>
      <name val="Arial"/>
      <family val="2"/>
    </font>
    <font>
      <sz val="10"/>
      <name val="Calibri"/>
      <family val="2"/>
      <scheme val="minor"/>
    </font>
    <font>
      <sz val="9"/>
      <color theme="1"/>
      <name val="Arial"/>
      <family val="2"/>
    </font>
    <font>
      <b/>
      <sz val="12"/>
      <color indexed="10"/>
      <name val="Arial"/>
      <family val="2"/>
    </font>
    <font>
      <sz val="10"/>
      <name val="Arial"/>
      <family val="2"/>
    </font>
    <font>
      <b/>
      <sz val="10"/>
      <color rgb="FF0000FF"/>
      <name val="Arial"/>
      <family val="2"/>
    </font>
    <font>
      <sz val="11"/>
      <name val="Dialog"/>
    </font>
    <font>
      <sz val="8"/>
      <name val="Times New Roman"/>
      <family val="1"/>
    </font>
    <font>
      <b/>
      <sz val="11"/>
      <color theme="1"/>
      <name val="Calibri"/>
      <family val="2"/>
      <scheme val="minor"/>
    </font>
    <font>
      <sz val="10"/>
      <color rgb="FFFF0000"/>
      <name val="Calibri"/>
      <family val="2"/>
      <scheme val="minor"/>
    </font>
    <font>
      <sz val="10"/>
      <name val="Arial"/>
      <family val="2"/>
    </font>
    <font>
      <u/>
      <sz val="10"/>
      <color rgb="FF0000FF"/>
      <name val="Arial"/>
      <family val="2"/>
    </font>
    <font>
      <b/>
      <sz val="10"/>
      <color theme="1"/>
      <name val="Arial"/>
      <family val="2"/>
    </font>
    <font>
      <b/>
      <i/>
      <sz val="14"/>
      <name val="Courier New"/>
      <family val="3"/>
    </font>
    <font>
      <b/>
      <sz val="12"/>
      <color rgb="FF0000FF"/>
      <name val="Arial"/>
      <family val="2"/>
    </font>
  </fonts>
  <fills count="29">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5" tint="0.7999816888943144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8"/>
      </right>
      <top style="medium">
        <color indexed="64"/>
      </top>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8"/>
      </bottom>
      <diagonal/>
    </border>
    <border>
      <left/>
      <right style="medium">
        <color indexed="64"/>
      </right>
      <top/>
      <bottom style="thin">
        <color indexed="8"/>
      </bottom>
      <diagonal/>
    </border>
    <border>
      <left style="medium">
        <color indexed="64"/>
      </left>
      <right/>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64"/>
      </bottom>
      <diagonal/>
    </border>
    <border>
      <left/>
      <right style="medium">
        <color indexed="64"/>
      </right>
      <top style="thin">
        <color indexed="8"/>
      </top>
      <bottom/>
      <diagonal/>
    </border>
    <border>
      <left/>
      <right/>
      <top style="medium">
        <color indexed="64"/>
      </top>
      <bottom style="thin">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s>
  <cellStyleXfs count="28374">
    <xf numFmtId="0" fontId="0" fillId="0" borderId="0"/>
    <xf numFmtId="165" fontId="7" fillId="0" borderId="0" applyFont="0" applyFill="0" applyBorder="0" applyAlignment="0" applyProtection="0"/>
    <xf numFmtId="0" fontId="9"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0"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9" fillId="4"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0"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9" fillId="5"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0"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9" fillId="6"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0"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0"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9" fillId="8"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8" fillId="0" borderId="0" applyFont="0" applyFill="0" applyBorder="0" applyAlignment="0" applyProtection="0"/>
    <xf numFmtId="0" fontId="7" fillId="0" borderId="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44" fillId="17"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17"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4" borderId="0" applyNumberFormat="0" applyBorder="0" applyAlignment="0" applyProtection="0"/>
    <xf numFmtId="0" fontId="38" fillId="0" borderId="0" applyNumberFormat="0" applyFill="0" applyBorder="0" applyAlignment="0" applyProtection="0"/>
    <xf numFmtId="0" fontId="58" fillId="4" borderId="0" applyNumberFormat="0" applyBorder="0" applyAlignment="0" applyProtection="0"/>
    <xf numFmtId="0" fontId="32" fillId="3" borderId="29" applyNumberFormat="0" applyFont="0" applyAlignment="0" applyProtection="0"/>
    <xf numFmtId="0" fontId="45" fillId="25" borderId="30" applyNumberFormat="0" applyAlignment="0" applyProtection="0"/>
    <xf numFmtId="0" fontId="45" fillId="25" borderId="30" applyNumberFormat="0" applyAlignment="0" applyProtection="0"/>
    <xf numFmtId="0" fontId="49" fillId="26" borderId="31" applyNumberFormat="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5" borderId="0" applyNumberFormat="0" applyBorder="0" applyAlignment="0" applyProtection="0"/>
    <xf numFmtId="0" fontId="47" fillId="5" borderId="0" applyNumberFormat="0" applyBorder="0" applyAlignment="0" applyProtection="0"/>
    <xf numFmtId="0" fontId="52" fillId="0" borderId="32" applyNumberFormat="0" applyFill="0" applyAlignment="0" applyProtection="0"/>
    <xf numFmtId="0" fontId="53" fillId="0" borderId="33" applyNumberFormat="0" applyFill="0" applyAlignment="0" applyProtection="0"/>
    <xf numFmtId="0" fontId="54" fillId="0" borderId="34" applyNumberFormat="0" applyFill="0" applyAlignment="0" applyProtection="0"/>
    <xf numFmtId="0" fontId="54" fillId="0" borderId="0" applyNumberFormat="0" applyFill="0" applyBorder="0" applyAlignment="0" applyProtection="0"/>
    <xf numFmtId="0" fontId="43" fillId="0" borderId="0" applyNumberFormat="0" applyFill="0" applyBorder="0" applyAlignment="0" applyProtection="0">
      <alignment vertical="top"/>
      <protection locked="0"/>
    </xf>
    <xf numFmtId="0" fontId="48" fillId="8" borderId="30"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xf numFmtId="165" fontId="7" fillId="0" borderId="0" applyFont="0" applyFill="0" applyBorder="0" applyAlignment="0" applyProtection="0"/>
    <xf numFmtId="0" fontId="49" fillId="26" borderId="31" applyNumberFormat="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55" fillId="0" borderId="35" applyNumberFormat="0" applyFill="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4" borderId="0" applyNumberFormat="0" applyBorder="0" applyAlignment="0" applyProtection="0"/>
    <xf numFmtId="0" fontId="50" fillId="27" borderId="0" applyNumberFormat="0" applyBorder="0" applyAlignment="0" applyProtection="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32" fillId="3" borderId="29" applyNumberFormat="0" applyFont="0" applyAlignment="0" applyProtection="0"/>
    <xf numFmtId="0" fontId="51" fillId="25" borderId="36" applyNumberFormat="0" applyAlignment="0" applyProtection="0"/>
    <xf numFmtId="0" fontId="52" fillId="0" borderId="32" applyNumberFormat="0" applyFill="0" applyAlignment="0" applyProtection="0"/>
    <xf numFmtId="0" fontId="53" fillId="0" borderId="33" applyNumberFormat="0" applyFill="0" applyAlignment="0" applyProtection="0"/>
    <xf numFmtId="0" fontId="54" fillId="0" borderId="34" applyNumberFormat="0" applyFill="0" applyAlignment="0" applyProtection="0"/>
    <xf numFmtId="0" fontId="54" fillId="0" borderId="0" applyNumberFormat="0" applyFill="0" applyBorder="0" applyAlignment="0" applyProtection="0"/>
    <xf numFmtId="9" fontId="7" fillId="0" borderId="0" applyFont="0" applyFill="0" applyBorder="0" applyAlignment="0" applyProtection="0"/>
    <xf numFmtId="0" fontId="55" fillId="0" borderId="3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37" applyNumberFormat="0" applyFill="0" applyAlignment="0" applyProtection="0"/>
    <xf numFmtId="0" fontId="58" fillId="4" borderId="0" applyNumberFormat="0" applyBorder="0" applyAlignment="0" applyProtection="0"/>
    <xf numFmtId="0" fontId="38" fillId="0" borderId="0" applyNumberFormat="0" applyFill="0" applyBorder="0" applyAlignment="0" applyProtection="0"/>
    <xf numFmtId="0" fontId="65" fillId="0" borderId="0" applyNumberFormat="0" applyFill="0" applyBorder="0" applyAlignment="0" applyProtection="0"/>
    <xf numFmtId="0" fontId="26" fillId="0" borderId="0"/>
    <xf numFmtId="166" fontId="7" fillId="0" borderId="0" applyFont="0" applyFill="0" applyBorder="0" applyAlignment="0" applyProtection="0"/>
    <xf numFmtId="0" fontId="26" fillId="0" borderId="0"/>
    <xf numFmtId="0" fontId="26" fillId="0" borderId="0"/>
    <xf numFmtId="0" fontId="7" fillId="0" borderId="0"/>
    <xf numFmtId="0" fontId="7" fillId="0" borderId="0" applyFont="0" applyFill="0" applyBorder="0" applyAlignment="0" applyProtection="0"/>
    <xf numFmtId="166" fontId="4"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7" fillId="0" borderId="0"/>
    <xf numFmtId="0" fontId="7" fillId="0" borderId="0"/>
    <xf numFmtId="0" fontId="7"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3" fillId="0" borderId="0" applyFont="0" applyFill="0" applyBorder="0" applyAlignment="0" applyProtection="0"/>
    <xf numFmtId="166"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0" fontId="7" fillId="0" borderId="0"/>
    <xf numFmtId="0" fontId="2" fillId="0" borderId="0"/>
    <xf numFmtId="165" fontId="73" fillId="0" borderId="0" applyFont="0" applyFill="0" applyBorder="0" applyAlignment="0" applyProtection="0"/>
    <xf numFmtId="0" fontId="73" fillId="0" borderId="0" applyFont="0" applyFill="0" applyBorder="0" applyAlignment="0" applyProtection="0"/>
    <xf numFmtId="165" fontId="7" fillId="0" borderId="0" applyFont="0" applyFill="0" applyBorder="0" applyAlignment="0" applyProtection="0"/>
    <xf numFmtId="0" fontId="6"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7" fillId="0" borderId="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3" fillId="0" borderId="0" applyFont="0" applyFill="0" applyBorder="0" applyAlignment="0" applyProtection="0"/>
    <xf numFmtId="165" fontId="7" fillId="0" borderId="0" applyFont="0" applyFill="0" applyBorder="0" applyAlignment="0" applyProtection="0"/>
    <xf numFmtId="9" fontId="79" fillId="0" borderId="0" applyFont="0" applyFill="0" applyBorder="0" applyAlignment="0" applyProtection="0"/>
  </cellStyleXfs>
  <cellXfs count="1105">
    <xf numFmtId="0" fontId="0" fillId="0" borderId="0" xfId="0"/>
    <xf numFmtId="0" fontId="0" fillId="0" borderId="0" xfId="0"/>
    <xf numFmtId="0" fontId="0" fillId="0" borderId="2" xfId="0" applyBorder="1"/>
    <xf numFmtId="0" fontId="0" fillId="0" borderId="7" xfId="0" applyBorder="1"/>
    <xf numFmtId="0" fontId="16" fillId="0" borderId="10" xfId="0" applyFont="1" applyBorder="1"/>
    <xf numFmtId="0" fontId="16" fillId="0" borderId="11" xfId="0" applyFont="1" applyBorder="1"/>
    <xf numFmtId="0" fontId="0" fillId="0" borderId="0" xfId="0" applyAlignment="1">
      <alignment horizontal="right"/>
    </xf>
    <xf numFmtId="3" fontId="0" fillId="0" borderId="0" xfId="0" applyNumberFormat="1"/>
    <xf numFmtId="3" fontId="7" fillId="0" borderId="0" xfId="0" applyNumberFormat="1" applyFont="1" applyFill="1" applyBorder="1"/>
    <xf numFmtId="3" fontId="7" fillId="0" borderId="0" xfId="0" applyNumberFormat="1" applyFont="1" applyFill="1" applyBorder="1" applyAlignment="1">
      <alignment horizontal="right"/>
    </xf>
    <xf numFmtId="0" fontId="0" fillId="0" borderId="10" xfId="0" applyFill="1" applyBorder="1"/>
    <xf numFmtId="0" fontId="16" fillId="0" borderId="11" xfId="0" applyFont="1" applyFill="1" applyBorder="1"/>
    <xf numFmtId="0" fontId="7" fillId="0" borderId="4" xfId="0" applyFont="1" applyFill="1" applyBorder="1" applyAlignment="1">
      <alignment horizontal="left" vertical="center" wrapText="1"/>
    </xf>
    <xf numFmtId="0" fontId="7" fillId="0" borderId="0" xfId="0" applyFont="1" applyFill="1" applyBorder="1" applyAlignment="1">
      <alignment horizontal="right" wrapText="1"/>
    </xf>
    <xf numFmtId="0" fontId="8" fillId="0" borderId="0" xfId="0" applyFont="1" applyFill="1" applyBorder="1" applyAlignment="1">
      <alignment horizontal="center" wrapText="1"/>
    </xf>
    <xf numFmtId="0" fontId="24" fillId="0" borderId="0" xfId="0" applyFont="1" applyFill="1" applyBorder="1" applyAlignment="1">
      <alignment horizontal="right"/>
    </xf>
    <xf numFmtId="0" fontId="24" fillId="0" borderId="5" xfId="0" applyFont="1" applyFill="1" applyBorder="1" applyAlignment="1">
      <alignment horizontal="right"/>
    </xf>
    <xf numFmtId="0" fontId="14" fillId="0" borderId="4" xfId="0" applyFont="1" applyBorder="1"/>
    <xf numFmtId="0" fontId="7" fillId="0" borderId="0" xfId="0" applyFont="1" applyBorder="1" applyAlignment="1">
      <alignment horizontal="left"/>
    </xf>
    <xf numFmtId="0" fontId="8" fillId="0" borderId="0" xfId="0" applyFont="1" applyBorder="1"/>
    <xf numFmtId="0" fontId="8" fillId="0" borderId="5" xfId="0" applyFont="1" applyBorder="1"/>
    <xf numFmtId="0" fontId="7" fillId="0" borderId="4" xfId="0" applyFont="1" applyBorder="1"/>
    <xf numFmtId="167" fontId="8" fillId="0" borderId="5" xfId="0" applyNumberFormat="1" applyFont="1" applyFill="1" applyBorder="1"/>
    <xf numFmtId="167" fontId="0" fillId="0" borderId="0" xfId="0" applyNumberFormat="1" applyBorder="1"/>
    <xf numFmtId="0" fontId="0" fillId="0" borderId="5" xfId="0" applyBorder="1"/>
    <xf numFmtId="0" fontId="7" fillId="0" borderId="6" xfId="0" applyFont="1" applyBorder="1" applyAlignment="1">
      <alignment wrapText="1"/>
    </xf>
    <xf numFmtId="0" fontId="7" fillId="0" borderId="7" xfId="0" applyFont="1" applyBorder="1"/>
    <xf numFmtId="0" fontId="8" fillId="0" borderId="7" xfId="0" applyFont="1" applyBorder="1"/>
    <xf numFmtId="0" fontId="8" fillId="0" borderId="8" xfId="0" applyFont="1" applyBorder="1"/>
    <xf numFmtId="0" fontId="21" fillId="0" borderId="13" xfId="0" applyFont="1" applyBorder="1"/>
    <xf numFmtId="0" fontId="7" fillId="0" borderId="13" xfId="0" applyFont="1" applyBorder="1"/>
    <xf numFmtId="0" fontId="14" fillId="0" borderId="23" xfId="0" applyFont="1" applyBorder="1" applyAlignment="1">
      <alignment wrapText="1"/>
    </xf>
    <xf numFmtId="0" fontId="14" fillId="0" borderId="0" xfId="0" applyFont="1" applyBorder="1" applyAlignment="1">
      <alignment horizontal="right"/>
    </xf>
    <xf numFmtId="0" fontId="7" fillId="0" borderId="0" xfId="0" applyFont="1" applyFill="1"/>
    <xf numFmtId="0" fontId="7" fillId="0" borderId="0" xfId="0" applyFont="1" applyFill="1" applyBorder="1"/>
    <xf numFmtId="0" fontId="0" fillId="0" borderId="0" xfId="0" applyFill="1"/>
    <xf numFmtId="0" fontId="0" fillId="0" borderId="0" xfId="0"/>
    <xf numFmtId="0" fontId="7" fillId="0" borderId="0" xfId="0" applyFont="1"/>
    <xf numFmtId="0" fontId="7" fillId="0" borderId="0" xfId="0" applyFont="1" applyBorder="1"/>
    <xf numFmtId="0" fontId="0" fillId="0" borderId="19" xfId="0" applyBorder="1"/>
    <xf numFmtId="0" fontId="0" fillId="0" borderId="13" xfId="0" applyBorder="1"/>
    <xf numFmtId="0" fontId="59" fillId="0" borderId="0" xfId="0" applyFont="1" applyBorder="1"/>
    <xf numFmtId="0" fontId="7" fillId="0" borderId="0" xfId="10380"/>
    <xf numFmtId="0" fontId="7" fillId="0" borderId="0" xfId="10380" applyAlignment="1">
      <alignment horizontal="left"/>
    </xf>
    <xf numFmtId="0" fontId="7" fillId="0" borderId="0" xfId="10380" applyAlignment="1">
      <alignment horizontal="right"/>
    </xf>
    <xf numFmtId="0" fontId="14" fillId="0" borderId="0" xfId="10380" applyFont="1" applyBorder="1" applyAlignment="1">
      <alignment horizontal="right"/>
    </xf>
    <xf numFmtId="0" fontId="7" fillId="0" borderId="38" xfId="10380" applyBorder="1" applyAlignment="1">
      <alignment horizontal="right"/>
    </xf>
    <xf numFmtId="0" fontId="7" fillId="0" borderId="2" xfId="10380" applyBorder="1" applyAlignment="1">
      <alignment horizontal="right"/>
    </xf>
    <xf numFmtId="0" fontId="7" fillId="0" borderId="19" xfId="10380" applyBorder="1"/>
    <xf numFmtId="0" fontId="7" fillId="0" borderId="19" xfId="10380" applyFont="1" applyBorder="1" applyAlignment="1">
      <alignment horizontal="center"/>
    </xf>
    <xf numFmtId="0" fontId="7" fillId="0" borderId="0" xfId="10380" applyBorder="1" applyAlignment="1">
      <alignment horizontal="right"/>
    </xf>
    <xf numFmtId="0" fontId="14" fillId="0" borderId="19" xfId="10380" applyFont="1" applyBorder="1"/>
    <xf numFmtId="0" fontId="14" fillId="0" borderId="19" xfId="10380" applyFont="1" applyFill="1" applyBorder="1" applyAlignment="1">
      <alignment horizontal="left" wrapText="1"/>
    </xf>
    <xf numFmtId="0" fontId="14" fillId="0" borderId="19" xfId="10380" applyFont="1" applyBorder="1" applyAlignment="1">
      <alignment wrapText="1"/>
    </xf>
    <xf numFmtId="0" fontId="14" fillId="0" borderId="39" xfId="10380" applyFont="1" applyBorder="1" applyAlignment="1">
      <alignment wrapText="1"/>
    </xf>
    <xf numFmtId="0" fontId="7" fillId="0" borderId="0" xfId="10380" applyBorder="1"/>
    <xf numFmtId="0" fontId="7" fillId="0" borderId="0" xfId="10380" applyFont="1"/>
    <xf numFmtId="0" fontId="7" fillId="0" borderId="0" xfId="10380" applyFill="1"/>
    <xf numFmtId="0" fontId="7" fillId="0" borderId="0" xfId="10380" applyFont="1" applyAlignment="1">
      <alignment horizontal="right"/>
    </xf>
    <xf numFmtId="0" fontId="0" fillId="0" borderId="0" xfId="0"/>
    <xf numFmtId="0" fontId="14" fillId="0" borderId="0" xfId="10383" applyFont="1" applyBorder="1"/>
    <xf numFmtId="0" fontId="7" fillId="0" borderId="14" xfId="10383" applyBorder="1"/>
    <xf numFmtId="0" fontId="7" fillId="0" borderId="0" xfId="10383" applyFont="1" applyBorder="1" applyAlignment="1">
      <alignment horizontal="center"/>
    </xf>
    <xf numFmtId="0" fontId="14" fillId="0" borderId="13" xfId="10383" applyFont="1" applyBorder="1"/>
    <xf numFmtId="0" fontId="14" fillId="0" borderId="19" xfId="10383" applyFont="1" applyBorder="1"/>
    <xf numFmtId="0" fontId="7" fillId="0" borderId="0" xfId="10383" applyFont="1" applyBorder="1"/>
    <xf numFmtId="167" fontId="7" fillId="0" borderId="0" xfId="10361" applyNumberFormat="1" applyFont="1" applyBorder="1"/>
    <xf numFmtId="0" fontId="0" fillId="0" borderId="0" xfId="0" applyAlignment="1">
      <alignment horizontal="left"/>
    </xf>
    <xf numFmtId="0" fontId="32" fillId="0" borderId="0" xfId="10380" applyFont="1"/>
    <xf numFmtId="0" fontId="14" fillId="0" borderId="13" xfId="10380" applyFont="1" applyBorder="1"/>
    <xf numFmtId="0" fontId="7" fillId="0" borderId="0" xfId="10380" applyFont="1" applyBorder="1" applyAlignment="1">
      <alignment horizontal="right"/>
    </xf>
    <xf numFmtId="0" fontId="19" fillId="0" borderId="0" xfId="10380" applyFont="1" applyBorder="1"/>
    <xf numFmtId="3" fontId="7" fillId="0" borderId="0" xfId="10380" applyNumberFormat="1" applyFont="1" applyBorder="1" applyAlignment="1">
      <alignment horizontal="right"/>
    </xf>
    <xf numFmtId="3" fontId="7" fillId="0" borderId="0" xfId="10380" applyNumberFormat="1" applyFont="1" applyFill="1" applyBorder="1" applyAlignment="1">
      <alignment horizontal="right"/>
    </xf>
    <xf numFmtId="3" fontId="14" fillId="0" borderId="0" xfId="10380" applyNumberFormat="1" applyFont="1" applyFill="1" applyBorder="1" applyAlignment="1">
      <alignment horizontal="right"/>
    </xf>
    <xf numFmtId="3" fontId="37" fillId="0" borderId="0" xfId="10380" applyNumberFormat="1" applyFont="1" applyFill="1" applyBorder="1" applyAlignment="1">
      <alignment horizontal="right"/>
    </xf>
    <xf numFmtId="0" fontId="7" fillId="0" borderId="0" xfId="10380" applyFont="1" applyBorder="1"/>
    <xf numFmtId="0" fontId="19" fillId="0" borderId="0" xfId="10380" applyFont="1" applyFill="1" applyBorder="1"/>
    <xf numFmtId="0" fontId="0" fillId="0" borderId="0" xfId="0"/>
    <xf numFmtId="169" fontId="64" fillId="0" borderId="0" xfId="10282" quotePrefix="1" applyNumberFormat="1" applyFont="1" applyBorder="1" applyAlignment="1">
      <alignment horizontal="right" vertical="center"/>
    </xf>
    <xf numFmtId="3" fontId="7" fillId="0" borderId="0" xfId="10282" applyNumberFormat="1" applyBorder="1"/>
    <xf numFmtId="0" fontId="7" fillId="0" borderId="0" xfId="10282" applyBorder="1"/>
    <xf numFmtId="0" fontId="7" fillId="0" borderId="4" xfId="0" applyFont="1" applyBorder="1" applyAlignment="1">
      <alignment vertical="justify"/>
    </xf>
    <xf numFmtId="0" fontId="19" fillId="0" borderId="5" xfId="0" applyFont="1" applyFill="1" applyBorder="1" applyAlignment="1">
      <alignment horizontal="center"/>
    </xf>
    <xf numFmtId="3" fontId="7" fillId="0" borderId="0" xfId="0" applyNumberFormat="1" applyFont="1" applyBorder="1" applyAlignment="1">
      <alignment horizontal="right" vertical="justify"/>
    </xf>
    <xf numFmtId="171" fontId="32" fillId="0" borderId="5" xfId="0" applyNumberFormat="1" applyFont="1" applyBorder="1" applyAlignment="1">
      <alignment vertical="justify"/>
    </xf>
    <xf numFmtId="0" fontId="7" fillId="0" borderId="4" xfId="0" applyFont="1" applyBorder="1" applyAlignment="1">
      <alignment horizontal="left" vertical="justify"/>
    </xf>
    <xf numFmtId="3" fontId="66" fillId="0" borderId="5" xfId="0" applyNumberFormat="1" applyFont="1" applyBorder="1"/>
    <xf numFmtId="0" fontId="7" fillId="0" borderId="4" xfId="0" applyFont="1" applyBorder="1" applyAlignment="1">
      <alignment vertical="center" wrapText="1"/>
    </xf>
    <xf numFmtId="0" fontId="7" fillId="0" borderId="4" xfId="0" applyFont="1" applyBorder="1" applyAlignment="1">
      <alignment horizontal="right" vertical="justify"/>
    </xf>
    <xf numFmtId="167" fontId="7" fillId="0" borderId="0" xfId="10357" applyNumberFormat="1" applyFont="1" applyBorder="1" applyAlignment="1">
      <alignment horizontal="right"/>
    </xf>
    <xf numFmtId="0" fontId="7" fillId="0" borderId="5" xfId="0" applyFont="1" applyBorder="1"/>
    <xf numFmtId="171" fontId="14" fillId="0" borderId="0" xfId="0" applyNumberFormat="1" applyFont="1" applyBorder="1" applyAlignment="1">
      <alignment horizontal="center" vertical="justify"/>
    </xf>
    <xf numFmtId="0" fontId="7" fillId="0" borderId="5" xfId="0" applyFont="1" applyBorder="1" applyAlignment="1">
      <alignment horizontal="right"/>
    </xf>
    <xf numFmtId="0" fontId="7" fillId="0" borderId="0" xfId="0" applyFont="1" applyBorder="1" applyAlignment="1">
      <alignment horizontal="right"/>
    </xf>
    <xf numFmtId="3" fontId="30" fillId="0" borderId="0" xfId="0" applyNumberFormat="1" applyFont="1" applyBorder="1" applyAlignment="1">
      <alignment horizontal="right" vertical="top" wrapText="1"/>
    </xf>
    <xf numFmtId="167" fontId="7" fillId="0" borderId="5" xfId="10357" applyNumberFormat="1" applyFont="1" applyBorder="1" applyAlignment="1">
      <alignment horizontal="right"/>
    </xf>
    <xf numFmtId="0" fontId="7" fillId="0" borderId="4" xfId="0" applyFont="1" applyBorder="1" applyAlignment="1">
      <alignment horizontal="right"/>
    </xf>
    <xf numFmtId="0" fontId="14" fillId="0" borderId="4" xfId="0" applyFont="1" applyBorder="1" applyAlignment="1"/>
    <xf numFmtId="0" fontId="0" fillId="0" borderId="4" xfId="0" applyBorder="1"/>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0" fillId="0" borderId="8" xfId="0" applyBorder="1"/>
    <xf numFmtId="167" fontId="8" fillId="0" borderId="0" xfId="10357" applyNumberFormat="1" applyFont="1" applyBorder="1"/>
    <xf numFmtId="3" fontId="21" fillId="0" borderId="0" xfId="10357" applyNumberFormat="1" applyFont="1" applyBorder="1"/>
    <xf numFmtId="0" fontId="0" fillId="0" borderId="0" xfId="0"/>
    <xf numFmtId="3" fontId="7" fillId="0" borderId="0" xfId="9219" applyNumberFormat="1" applyFont="1" applyFill="1" applyBorder="1"/>
    <xf numFmtId="3" fontId="7" fillId="0" borderId="0" xfId="9219" applyNumberFormat="1" applyFont="1" applyFill="1" applyBorder="1" applyAlignment="1">
      <alignment horizontal="right"/>
    </xf>
    <xf numFmtId="0" fontId="14" fillId="0" borderId="0" xfId="10401" applyFont="1" applyBorder="1"/>
    <xf numFmtId="0" fontId="26" fillId="0" borderId="21" xfId="10401" applyBorder="1"/>
    <xf numFmtId="0" fontId="26" fillId="0" borderId="0" xfId="10401" applyBorder="1"/>
    <xf numFmtId="0" fontId="26" fillId="0" borderId="22" xfId="10401" applyBorder="1"/>
    <xf numFmtId="3" fontId="26" fillId="0" borderId="20" xfId="10401" applyNumberFormat="1" applyBorder="1"/>
    <xf numFmtId="3" fontId="26" fillId="0" borderId="19" xfId="10401" applyNumberFormat="1" applyBorder="1"/>
    <xf numFmtId="3" fontId="26" fillId="0" borderId="25" xfId="10401" applyNumberFormat="1" applyBorder="1"/>
    <xf numFmtId="0" fontId="7" fillId="0" borderId="0" xfId="10381" applyBorder="1"/>
    <xf numFmtId="0" fontId="7" fillId="0" borderId="0" xfId="10381"/>
    <xf numFmtId="0" fontId="14" fillId="0" borderId="0" xfId="10381" applyFont="1" applyBorder="1"/>
    <xf numFmtId="0" fontId="32" fillId="0" borderId="4" xfId="10381" applyFont="1" applyBorder="1" applyAlignment="1">
      <alignment horizontal="right" vertical="top"/>
    </xf>
    <xf numFmtId="0" fontId="32" fillId="0" borderId="0" xfId="10381" applyFont="1" applyBorder="1" applyAlignment="1"/>
    <xf numFmtId="3" fontId="7" fillId="0" borderId="0" xfId="10381" applyNumberFormat="1" applyFont="1" applyBorder="1"/>
    <xf numFmtId="0" fontId="7" fillId="0" borderId="0" xfId="10381" applyFont="1" applyBorder="1"/>
    <xf numFmtId="0" fontId="25" fillId="0" borderId="15" xfId="10380" applyFont="1" applyFill="1" applyBorder="1"/>
    <xf numFmtId="0" fontId="14" fillId="0" borderId="13" xfId="10380" applyFont="1" applyBorder="1" applyAlignment="1">
      <alignment wrapText="1"/>
    </xf>
    <xf numFmtId="0" fontId="14" fillId="0" borderId="0" xfId="10380" applyFont="1" applyBorder="1" applyAlignment="1">
      <alignment wrapText="1"/>
    </xf>
    <xf numFmtId="0" fontId="29" fillId="0" borderId="0" xfId="10380" applyFont="1" applyBorder="1"/>
    <xf numFmtId="3" fontId="7" fillId="0" borderId="0" xfId="10380" applyNumberFormat="1" applyFont="1" applyBorder="1"/>
    <xf numFmtId="3" fontId="7" fillId="0" borderId="22" xfId="10380" applyNumberFormat="1" applyFont="1" applyBorder="1"/>
    <xf numFmtId="0" fontId="21" fillId="0" borderId="0" xfId="10380" applyFont="1" applyBorder="1"/>
    <xf numFmtId="3" fontId="7" fillId="0" borderId="0" xfId="10380" applyNumberFormat="1" applyBorder="1"/>
    <xf numFmtId="0" fontId="7" fillId="0" borderId="22" xfId="10380" applyBorder="1"/>
    <xf numFmtId="0" fontId="25" fillId="0" borderId="0" xfId="10380" applyFont="1" applyBorder="1"/>
    <xf numFmtId="0" fontId="7" fillId="0" borderId="0" xfId="10380" applyFill="1" applyBorder="1"/>
    <xf numFmtId="3" fontId="7" fillId="0" borderId="22" xfId="10380" applyNumberFormat="1" applyFill="1" applyBorder="1" applyAlignment="1">
      <alignment horizontal="right"/>
    </xf>
    <xf numFmtId="0" fontId="7" fillId="0" borderId="25" xfId="10380" applyBorder="1"/>
    <xf numFmtId="0" fontId="7" fillId="0" borderId="19" xfId="10380" applyFont="1" applyFill="1" applyBorder="1"/>
    <xf numFmtId="0" fontId="14" fillId="0" borderId="0" xfId="10380" applyFont="1"/>
    <xf numFmtId="168" fontId="0" fillId="0" borderId="0" xfId="10402" applyNumberFormat="1" applyFont="1"/>
    <xf numFmtId="0" fontId="0" fillId="0" borderId="0" xfId="0" applyFill="1" applyBorder="1"/>
    <xf numFmtId="167" fontId="7" fillId="0" borderId="0" xfId="10402" applyNumberFormat="1" applyFont="1" applyFill="1" applyBorder="1"/>
    <xf numFmtId="167" fontId="7" fillId="0" borderId="0" xfId="10402" applyNumberFormat="1" applyFont="1" applyBorder="1"/>
    <xf numFmtId="167" fontId="7" fillId="0" borderId="21" xfId="10402" applyNumberFormat="1" applyFont="1" applyFill="1" applyBorder="1"/>
    <xf numFmtId="0" fontId="0" fillId="0" borderId="0" xfId="0"/>
    <xf numFmtId="0" fontId="7" fillId="0" borderId="0" xfId="10380" applyFill="1" applyBorder="1" applyAlignment="1"/>
    <xf numFmtId="0" fontId="14" fillId="0" borderId="0" xfId="10380" applyFont="1" applyFill="1" applyBorder="1"/>
    <xf numFmtId="1" fontId="7" fillId="0" borderId="0" xfId="10380" applyNumberFormat="1" applyFill="1"/>
    <xf numFmtId="0" fontId="7" fillId="0" borderId="0" xfId="10380" applyFont="1" applyFill="1" applyBorder="1"/>
    <xf numFmtId="167" fontId="7" fillId="0" borderId="0" xfId="19171" applyNumberFormat="1" applyFill="1" applyBorder="1"/>
    <xf numFmtId="167" fontId="7" fillId="0" borderId="0" xfId="19171" applyNumberFormat="1" applyFont="1" applyFill="1" applyBorder="1"/>
    <xf numFmtId="0" fontId="0" fillId="0" borderId="0" xfId="10380" applyFont="1" applyFill="1" applyBorder="1" applyAlignment="1">
      <alignment wrapText="1"/>
    </xf>
    <xf numFmtId="0" fontId="29" fillId="0" borderId="0" xfId="10380" applyFont="1" applyFill="1" applyBorder="1"/>
    <xf numFmtId="0" fontId="35" fillId="0" borderId="0" xfId="10380" applyFont="1" applyFill="1" applyBorder="1"/>
    <xf numFmtId="0" fontId="7" fillId="0" borderId="0" xfId="10380" applyFill="1" applyAlignment="1">
      <alignment wrapText="1"/>
    </xf>
    <xf numFmtId="3" fontId="7" fillId="0" borderId="0" xfId="10380" applyNumberFormat="1" applyFont="1" applyFill="1"/>
    <xf numFmtId="0" fontId="0" fillId="0" borderId="0" xfId="10380" applyFont="1" applyFill="1"/>
    <xf numFmtId="49" fontId="0" fillId="0" borderId="0" xfId="10380" applyNumberFormat="1" applyFont="1" applyFill="1" applyBorder="1" applyAlignment="1">
      <alignment horizontal="left" wrapText="1"/>
    </xf>
    <xf numFmtId="0" fontId="7" fillId="0" borderId="0" xfId="10380" applyFont="1" applyFill="1"/>
    <xf numFmtId="3" fontId="7" fillId="0" borderId="0" xfId="10416" applyNumberFormat="1" applyFont="1" applyFill="1" applyBorder="1" applyAlignment="1">
      <alignment horizontal="right"/>
    </xf>
    <xf numFmtId="3" fontId="7" fillId="0" borderId="0" xfId="10416" applyNumberFormat="1" applyFont="1" applyFill="1" applyAlignment="1">
      <alignment horizontal="center"/>
    </xf>
    <xf numFmtId="0" fontId="14" fillId="0" borderId="26" xfId="10380" applyFont="1" applyBorder="1" applyAlignment="1">
      <alignment wrapText="1"/>
    </xf>
    <xf numFmtId="168" fontId="0" fillId="0" borderId="0" xfId="10402" applyNumberFormat="1" applyFont="1" applyFill="1"/>
    <xf numFmtId="0" fontId="7" fillId="0" borderId="0" xfId="10405" applyFont="1" applyFill="1"/>
    <xf numFmtId="0" fontId="7" fillId="0" borderId="0" xfId="10405" applyFill="1" applyBorder="1"/>
    <xf numFmtId="0" fontId="40" fillId="0" borderId="0" xfId="10405" applyFont="1" applyBorder="1" applyAlignment="1">
      <alignment vertical="center"/>
    </xf>
    <xf numFmtId="0" fontId="7" fillId="0" borderId="0" xfId="10405" applyBorder="1" applyAlignment="1">
      <alignment horizontal="right"/>
    </xf>
    <xf numFmtId="0" fontId="42" fillId="0" borderId="0" xfId="10405" applyFont="1" applyBorder="1" applyAlignment="1">
      <alignment vertical="center"/>
    </xf>
    <xf numFmtId="168" fontId="7" fillId="0" borderId="0" xfId="19205" applyNumberFormat="1" applyFont="1" applyFill="1" applyBorder="1"/>
    <xf numFmtId="168" fontId="7" fillId="0" borderId="0" xfId="19199" applyNumberFormat="1" applyFont="1" applyFill="1" applyBorder="1"/>
    <xf numFmtId="168" fontId="32" fillId="0" borderId="21" xfId="19205" applyNumberFormat="1" applyFont="1" applyFill="1" applyBorder="1"/>
    <xf numFmtId="167" fontId="32" fillId="0" borderId="0" xfId="10402" applyNumberFormat="1" applyFont="1" applyFill="1" applyBorder="1"/>
    <xf numFmtId="168" fontId="32" fillId="0" borderId="0" xfId="19205" applyNumberFormat="1" applyFont="1" applyFill="1" applyBorder="1"/>
    <xf numFmtId="1" fontId="7" fillId="0" borderId="0" xfId="0" applyNumberFormat="1" applyFont="1" applyBorder="1"/>
    <xf numFmtId="168" fontId="7" fillId="0" borderId="21" xfId="10402" applyNumberFormat="1" applyFont="1" applyFill="1" applyBorder="1"/>
    <xf numFmtId="168" fontId="7" fillId="0" borderId="0" xfId="10402" applyNumberFormat="1" applyFont="1" applyFill="1" applyBorder="1"/>
    <xf numFmtId="0" fontId="7" fillId="0" borderId="0" xfId="19444"/>
    <xf numFmtId="0" fontId="7" fillId="0" borderId="0" xfId="19444" applyFont="1"/>
    <xf numFmtId="0" fontId="14" fillId="0" borderId="0" xfId="19444" applyFont="1"/>
    <xf numFmtId="0" fontId="7" fillId="0" borderId="20" xfId="0" applyFont="1" applyBorder="1"/>
    <xf numFmtId="0" fontId="19" fillId="0" borderId="10" xfId="19444" applyFont="1" applyFill="1" applyBorder="1" applyAlignment="1">
      <alignment horizontal="left"/>
    </xf>
    <xf numFmtId="0" fontId="14" fillId="0" borderId="10" xfId="19444" applyFont="1" applyFill="1" applyBorder="1" applyAlignment="1">
      <alignment horizontal="center"/>
    </xf>
    <xf numFmtId="167" fontId="7" fillId="0" borderId="0" xfId="19171" applyNumberFormat="1" applyFont="1" applyBorder="1"/>
    <xf numFmtId="3" fontId="7" fillId="0" borderId="0" xfId="19444" applyNumberFormat="1" applyFont="1" applyFill="1" applyBorder="1"/>
    <xf numFmtId="0" fontId="7" fillId="0" borderId="0" xfId="19444" applyBorder="1"/>
    <xf numFmtId="3" fontId="8" fillId="0" borderId="0" xfId="19444" applyNumberFormat="1" applyFont="1" applyFill="1" applyBorder="1"/>
    <xf numFmtId="0" fontId="23" fillId="0" borderId="0" xfId="19444" applyFont="1" applyBorder="1"/>
    <xf numFmtId="3" fontId="7" fillId="0" borderId="0" xfId="19171" applyNumberFormat="1" applyBorder="1"/>
    <xf numFmtId="3" fontId="14" fillId="0" borderId="0" xfId="19444" applyNumberFormat="1" applyFont="1" applyBorder="1"/>
    <xf numFmtId="3" fontId="7" fillId="0" borderId="0" xfId="19171" applyNumberFormat="1" applyFont="1" applyBorder="1"/>
    <xf numFmtId="0" fontId="21" fillId="0" borderId="41" xfId="19444" applyFont="1" applyBorder="1"/>
    <xf numFmtId="0" fontId="21" fillId="0" borderId="0" xfId="19444" applyFont="1" applyBorder="1"/>
    <xf numFmtId="0" fontId="21" fillId="0" borderId="7" xfId="19444" applyFont="1" applyBorder="1"/>
    <xf numFmtId="0" fontId="14" fillId="0" borderId="2" xfId="19444" applyFont="1" applyBorder="1" applyAlignment="1">
      <alignment vertical="top" wrapText="1"/>
    </xf>
    <xf numFmtId="0" fontId="7" fillId="0" borderId="0" xfId="19444" applyFont="1" applyBorder="1" applyAlignment="1">
      <alignment horizontal="center" vertical="top" wrapText="1"/>
    </xf>
    <xf numFmtId="0" fontId="7" fillId="0" borderId="10" xfId="19444" applyFont="1" applyBorder="1" applyAlignment="1">
      <alignment horizontal="center" vertical="top" wrapText="1"/>
    </xf>
    <xf numFmtId="3" fontId="7" fillId="0" borderId="2" xfId="19444" applyNumberFormat="1" applyFont="1" applyBorder="1" applyAlignment="1">
      <alignment vertical="top" wrapText="1"/>
    </xf>
    <xf numFmtId="3" fontId="7" fillId="0" borderId="0" xfId="19171" applyNumberFormat="1" applyFont="1" applyFill="1" applyBorder="1"/>
    <xf numFmtId="0" fontId="14" fillId="0" borderId="0" xfId="19444" applyFont="1" applyFill="1" applyBorder="1" applyAlignment="1">
      <alignment horizontal="right"/>
    </xf>
    <xf numFmtId="3" fontId="14" fillId="0" borderId="0" xfId="19444" applyNumberFormat="1" applyFont="1" applyFill="1" applyBorder="1" applyAlignment="1">
      <alignment horizontal="center"/>
    </xf>
    <xf numFmtId="3" fontId="7" fillId="0" borderId="0" xfId="19444" applyNumberFormat="1" applyFont="1" applyFill="1" applyBorder="1" applyAlignment="1">
      <alignment horizontal="right"/>
    </xf>
    <xf numFmtId="3" fontId="7" fillId="0" borderId="0" xfId="19444" applyNumberFormat="1" applyFont="1" applyFill="1" applyBorder="1" applyAlignment="1">
      <alignment horizontal="center"/>
    </xf>
    <xf numFmtId="0" fontId="14" fillId="0" borderId="0" xfId="19444" applyFont="1" applyBorder="1"/>
    <xf numFmtId="0" fontId="7" fillId="0" borderId="0" xfId="19444" applyFont="1" applyFill="1" applyBorder="1"/>
    <xf numFmtId="3" fontId="7" fillId="0" borderId="0" xfId="19444" applyNumberFormat="1" applyBorder="1"/>
    <xf numFmtId="167" fontId="7" fillId="0" borderId="7" xfId="19171" applyNumberFormat="1" applyFont="1" applyBorder="1"/>
    <xf numFmtId="3" fontId="16" fillId="0" borderId="0" xfId="19171" applyNumberFormat="1" applyFont="1" applyBorder="1" applyAlignment="1">
      <alignment horizontal="center"/>
    </xf>
    <xf numFmtId="1" fontId="7" fillId="0" borderId="0" xfId="19444" applyNumberFormat="1" applyFont="1" applyBorder="1" applyAlignment="1">
      <alignment horizontal="right" vertical="top" wrapText="1"/>
    </xf>
    <xf numFmtId="0" fontId="7" fillId="0" borderId="0" xfId="19444" applyNumberFormat="1" applyFont="1" applyBorder="1" applyAlignment="1">
      <alignment horizontal="right" vertical="top" wrapText="1"/>
    </xf>
    <xf numFmtId="3" fontId="7" fillId="0" borderId="21" xfId="20139" applyNumberFormat="1" applyFont="1" applyFill="1" applyBorder="1"/>
    <xf numFmtId="3" fontId="7" fillId="0" borderId="0" xfId="20139" applyNumberFormat="1" applyFont="1" applyFill="1" applyBorder="1"/>
    <xf numFmtId="0" fontId="7" fillId="0" borderId="0" xfId="10380" applyFont="1" applyFill="1" applyAlignment="1">
      <alignment vertical="top"/>
    </xf>
    <xf numFmtId="0" fontId="0" fillId="0" borderId="0" xfId="0"/>
    <xf numFmtId="3" fontId="70" fillId="0" borderId="21" xfId="20139" applyNumberFormat="1" applyFont="1" applyFill="1" applyBorder="1"/>
    <xf numFmtId="3" fontId="70" fillId="0" borderId="0" xfId="20139" applyNumberFormat="1" applyFont="1" applyFill="1" applyBorder="1"/>
    <xf numFmtId="0" fontId="7" fillId="0" borderId="0" xfId="0" applyFont="1" applyFill="1" applyBorder="1" applyAlignment="1">
      <alignment horizontal="right"/>
    </xf>
    <xf numFmtId="167" fontId="7" fillId="0" borderId="0" xfId="10402" applyNumberFormat="1" applyFont="1" applyFill="1" applyBorder="1" applyAlignment="1">
      <alignment horizontal="right"/>
    </xf>
    <xf numFmtId="3" fontId="7" fillId="0" borderId="0" xfId="10402" applyNumberFormat="1" applyFont="1" applyFill="1" applyBorder="1" applyAlignment="1">
      <alignment horizontal="right"/>
    </xf>
    <xf numFmtId="0" fontId="7" fillId="0" borderId="19" xfId="10380" applyFont="1" applyFill="1" applyBorder="1" applyAlignment="1">
      <alignment horizontal="right"/>
    </xf>
    <xf numFmtId="0" fontId="7" fillId="0" borderId="0" xfId="10380" applyFont="1" applyFill="1" applyBorder="1" applyAlignment="1">
      <alignment horizontal="center"/>
    </xf>
    <xf numFmtId="0" fontId="14" fillId="0" borderId="13" xfId="10380" applyFont="1" applyFill="1" applyBorder="1"/>
    <xf numFmtId="0" fontId="14" fillId="0" borderId="0" xfId="10380" applyFont="1" applyFill="1" applyBorder="1" applyAlignment="1">
      <alignment horizontal="left" wrapText="1"/>
    </xf>
    <xf numFmtId="0" fontId="14" fillId="0" borderId="21" xfId="10380" applyFont="1" applyFill="1" applyBorder="1" applyAlignment="1">
      <alignment horizontal="left" wrapText="1"/>
    </xf>
    <xf numFmtId="0" fontId="14" fillId="0" borderId="19" xfId="10380" applyFont="1" applyFill="1" applyBorder="1"/>
    <xf numFmtId="0" fontId="7" fillId="0" borderId="21" xfId="10380" applyFont="1" applyFill="1" applyBorder="1" applyAlignment="1">
      <alignment horizontal="right"/>
    </xf>
    <xf numFmtId="0" fontId="7" fillId="0" borderId="0" xfId="10380" applyFont="1" applyFill="1" applyBorder="1" applyAlignment="1">
      <alignment horizontal="right"/>
    </xf>
    <xf numFmtId="0" fontId="7" fillId="0" borderId="21" xfId="20139" applyFont="1" applyFill="1" applyBorder="1"/>
    <xf numFmtId="167" fontId="7" fillId="0" borderId="0" xfId="19205" applyNumberFormat="1" applyFont="1" applyFill="1" applyBorder="1" applyAlignment="1">
      <alignment horizontal="right"/>
    </xf>
    <xf numFmtId="3" fontId="14" fillId="0" borderId="19" xfId="10380" applyNumberFormat="1" applyFont="1" applyFill="1" applyBorder="1" applyAlignment="1">
      <alignment horizontal="right"/>
    </xf>
    <xf numFmtId="0" fontId="14" fillId="0" borderId="0" xfId="10380" applyFont="1" applyFill="1" applyBorder="1" applyAlignment="1">
      <alignment horizontal="right"/>
    </xf>
    <xf numFmtId="0" fontId="14" fillId="0" borderId="0" xfId="10383" applyFont="1" applyBorder="1" applyAlignment="1">
      <alignment horizontal="center" vertical="top" wrapText="1"/>
    </xf>
    <xf numFmtId="0" fontId="14" fillId="0" borderId="18" xfId="10383" applyFont="1" applyBorder="1" applyAlignment="1">
      <alignment horizontal="center" vertical="top" wrapText="1"/>
    </xf>
    <xf numFmtId="0" fontId="14" fillId="0" borderId="27" xfId="10383" applyFont="1" applyBorder="1" applyAlignment="1">
      <alignment horizontal="center" vertical="top" wrapText="1"/>
    </xf>
    <xf numFmtId="3" fontId="7" fillId="0" borderId="0" xfId="10383" applyNumberFormat="1" applyFont="1" applyFill="1" applyBorder="1" applyAlignment="1">
      <alignment horizontal="center" vertical="center"/>
    </xf>
    <xf numFmtId="3" fontId="7" fillId="0" borderId="21" xfId="10383" applyNumberFormat="1" applyFont="1" applyFill="1" applyBorder="1" applyAlignment="1">
      <alignment horizontal="center" vertical="center"/>
    </xf>
    <xf numFmtId="3" fontId="7" fillId="0" borderId="0" xfId="10383" applyNumberFormat="1" applyFont="1" applyFill="1" applyBorder="1" applyAlignment="1">
      <alignment horizontal="right" vertical="center"/>
    </xf>
    <xf numFmtId="3" fontId="7" fillId="0" borderId="21" xfId="10383" applyNumberFormat="1" applyFont="1" applyFill="1" applyBorder="1" applyAlignment="1">
      <alignment horizontal="right" vertical="center"/>
    </xf>
    <xf numFmtId="3" fontId="7" fillId="0" borderId="19" xfId="10383" applyNumberFormat="1" applyFont="1" applyFill="1" applyBorder="1" applyAlignment="1">
      <alignment horizontal="right" vertical="center"/>
    </xf>
    <xf numFmtId="3" fontId="7" fillId="0" borderId="19" xfId="10383" applyNumberFormat="1" applyFont="1" applyFill="1" applyBorder="1" applyAlignment="1">
      <alignment horizontal="center" vertical="center"/>
    </xf>
    <xf numFmtId="3" fontId="7" fillId="0" borderId="19" xfId="10383" applyNumberFormat="1" applyFont="1" applyFill="1" applyBorder="1" applyAlignment="1">
      <alignment horizontal="right"/>
    </xf>
    <xf numFmtId="0" fontId="7" fillId="0" borderId="7" xfId="19444" applyBorder="1"/>
    <xf numFmtId="0" fontId="7" fillId="0" borderId="7" xfId="19444" applyFont="1" applyBorder="1"/>
    <xf numFmtId="0" fontId="7" fillId="0" borderId="0" xfId="19444" applyFont="1" applyBorder="1"/>
    <xf numFmtId="0" fontId="0" fillId="0" borderId="0" xfId="0"/>
    <xf numFmtId="3" fontId="7" fillId="0" borderId="24" xfId="10383" applyNumberFormat="1" applyFont="1" applyFill="1" applyBorder="1" applyAlignment="1">
      <alignment horizontal="right" vertical="center"/>
    </xf>
    <xf numFmtId="3" fontId="7" fillId="0" borderId="13" xfId="10383" applyNumberFormat="1" applyFont="1" applyFill="1" applyBorder="1" applyAlignment="1">
      <alignment horizontal="right" vertical="center"/>
    </xf>
    <xf numFmtId="0" fontId="7" fillId="0" borderId="13" xfId="19444" applyBorder="1" applyAlignment="1">
      <alignment horizontal="right" vertical="center"/>
    </xf>
    <xf numFmtId="3" fontId="7" fillId="0" borderId="13" xfId="10383" applyNumberFormat="1" applyFont="1" applyFill="1" applyBorder="1" applyAlignment="1">
      <alignment horizontal="center" vertical="center"/>
    </xf>
    <xf numFmtId="0" fontId="7" fillId="0" borderId="21" xfId="19444" applyBorder="1" applyAlignment="1">
      <alignment horizontal="right" vertical="center"/>
    </xf>
    <xf numFmtId="3" fontId="7" fillId="0" borderId="20" xfId="10383" applyNumberFormat="1" applyFont="1" applyFill="1" applyBorder="1" applyAlignment="1">
      <alignment horizontal="center" vertical="center"/>
    </xf>
    <xf numFmtId="0" fontId="0" fillId="0" borderId="0" xfId="0"/>
    <xf numFmtId="0" fontId="0" fillId="0" borderId="0" xfId="0"/>
    <xf numFmtId="0" fontId="41" fillId="0" borderId="0" xfId="10405" applyFont="1" applyBorder="1" applyAlignment="1">
      <alignment vertical="center" wrapText="1"/>
    </xf>
    <xf numFmtId="0" fontId="0" fillId="0" borderId="0" xfId="0"/>
    <xf numFmtId="171" fontId="14" fillId="0" borderId="0" xfId="10357" applyNumberFormat="1" applyFont="1" applyFill="1" applyBorder="1" applyAlignment="1">
      <alignment horizontal="center" vertical="justify"/>
    </xf>
    <xf numFmtId="167" fontId="14" fillId="0" borderId="0" xfId="10357" applyNumberFormat="1" applyFont="1" applyFill="1" applyBorder="1" applyAlignment="1">
      <alignment horizontal="center" vertical="justify"/>
    </xf>
    <xf numFmtId="0" fontId="37" fillId="0" borderId="0" xfId="0" applyFont="1" applyFill="1" applyBorder="1" applyAlignment="1">
      <alignment horizontal="center"/>
    </xf>
    <xf numFmtId="171" fontId="14" fillId="0" borderId="0" xfId="0" applyNumberFormat="1" applyFont="1" applyFill="1" applyBorder="1" applyAlignment="1">
      <alignment horizontal="center" vertical="justify"/>
    </xf>
    <xf numFmtId="167" fontId="37" fillId="0" borderId="0" xfId="10357" applyNumberFormat="1" applyFont="1" applyFill="1" applyBorder="1" applyAlignment="1">
      <alignment horizontal="right"/>
    </xf>
    <xf numFmtId="0" fontId="37" fillId="0" borderId="0" xfId="0" applyFont="1" applyFill="1" applyBorder="1" applyAlignment="1">
      <alignment horizontal="right"/>
    </xf>
    <xf numFmtId="167" fontId="14" fillId="0" borderId="0" xfId="10357" applyNumberFormat="1" applyFont="1" applyFill="1" applyBorder="1" applyAlignment="1">
      <alignment horizontal="right"/>
    </xf>
    <xf numFmtId="167" fontId="14" fillId="0" borderId="0" xfId="10357" applyNumberFormat="1" applyFont="1" applyFill="1" applyBorder="1"/>
    <xf numFmtId="164" fontId="7" fillId="0" borderId="0" xfId="19444" applyNumberFormat="1" applyFont="1" applyFill="1" applyBorder="1" applyAlignment="1">
      <alignment horizontal="right"/>
    </xf>
    <xf numFmtId="0" fontId="7" fillId="0" borderId="0" xfId="19444" applyNumberFormat="1" applyFont="1" applyFill="1" applyBorder="1" applyAlignment="1">
      <alignment horizontal="right"/>
    </xf>
    <xf numFmtId="0" fontId="21" fillId="0" borderId="0" xfId="19444" applyFont="1"/>
    <xf numFmtId="167" fontId="7" fillId="0" borderId="0" xfId="10358" applyNumberFormat="1" applyFont="1" applyBorder="1"/>
    <xf numFmtId="0" fontId="0" fillId="0" borderId="10" xfId="0" applyBorder="1"/>
    <xf numFmtId="0" fontId="0" fillId="0" borderId="0" xfId="0" applyBorder="1"/>
    <xf numFmtId="0" fontId="14" fillId="0" borderId="0" xfId="0" applyFont="1" applyBorder="1"/>
    <xf numFmtId="0" fontId="0" fillId="0" borderId="14" xfId="0" applyBorder="1"/>
    <xf numFmtId="0" fontId="32" fillId="0" borderId="0" xfId="0" applyFont="1"/>
    <xf numFmtId="3" fontId="7" fillId="0" borderId="0" xfId="0" applyNumberFormat="1" applyFont="1"/>
    <xf numFmtId="0" fontId="14" fillId="0" borderId="13" xfId="0" applyFont="1" applyBorder="1"/>
    <xf numFmtId="0" fontId="14" fillId="0" borderId="17" xfId="0" applyFont="1" applyBorder="1" applyAlignment="1">
      <alignment wrapText="1"/>
    </xf>
    <xf numFmtId="0" fontId="73" fillId="0" borderId="0" xfId="0" applyFont="1" applyBorder="1" applyAlignment="1">
      <alignment horizontal="center"/>
    </xf>
    <xf numFmtId="0" fontId="14" fillId="0" borderId="20" xfId="0" applyFont="1" applyBorder="1"/>
    <xf numFmtId="0" fontId="73" fillId="0" borderId="0" xfId="0" applyFont="1" applyBorder="1"/>
    <xf numFmtId="0" fontId="73" fillId="0" borderId="0" xfId="0" applyFont="1"/>
    <xf numFmtId="167" fontId="73" fillId="0" borderId="0" xfId="10281" applyNumberFormat="1" applyFont="1"/>
    <xf numFmtId="167" fontId="73" fillId="0" borderId="0" xfId="10281" applyNumberFormat="1" applyFont="1" applyBorder="1"/>
    <xf numFmtId="0" fontId="7" fillId="0" borderId="0" xfId="19444" applyFill="1" applyAlignment="1">
      <alignment horizontal="right"/>
    </xf>
    <xf numFmtId="0" fontId="7" fillId="0" borderId="0" xfId="19444" applyFont="1" applyFill="1" applyBorder="1" applyAlignment="1">
      <alignment horizontal="center"/>
    </xf>
    <xf numFmtId="0" fontId="14" fillId="0" borderId="13" xfId="19444" applyFont="1" applyFill="1" applyBorder="1"/>
    <xf numFmtId="0" fontId="14" fillId="0" borderId="0" xfId="19444" applyFont="1" applyFill="1" applyBorder="1" applyAlignment="1">
      <alignment horizontal="left" wrapText="1"/>
    </xf>
    <xf numFmtId="0" fontId="14" fillId="0" borderId="19" xfId="19444" applyFont="1" applyFill="1" applyBorder="1"/>
    <xf numFmtId="3" fontId="7" fillId="0" borderId="0" xfId="19444" applyNumberFormat="1" applyFont="1" applyFill="1" applyAlignment="1">
      <alignment horizontal="center"/>
    </xf>
    <xf numFmtId="0" fontId="14" fillId="0" borderId="0" xfId="19444" applyFont="1" applyFill="1" applyBorder="1"/>
    <xf numFmtId="0" fontId="14" fillId="0" borderId="0" xfId="19444" applyFont="1" applyFill="1" applyBorder="1" applyAlignment="1">
      <alignment horizontal="left"/>
    </xf>
    <xf numFmtId="0" fontId="7" fillId="0" borderId="0" xfId="19444" applyFont="1" applyFill="1" applyBorder="1" applyAlignment="1">
      <alignment horizontal="right"/>
    </xf>
    <xf numFmtId="0" fontId="7" fillId="0" borderId="19" xfId="19444" applyFont="1" applyFill="1" applyBorder="1" applyAlignment="1">
      <alignment horizontal="right"/>
    </xf>
    <xf numFmtId="3" fontId="14" fillId="0" borderId="19" xfId="19444" applyNumberFormat="1" applyFont="1" applyFill="1" applyBorder="1" applyAlignment="1">
      <alignment horizontal="right"/>
    </xf>
    <xf numFmtId="3" fontId="14" fillId="0" borderId="0" xfId="19444" applyNumberFormat="1" applyFont="1" applyFill="1" applyBorder="1" applyAlignment="1">
      <alignment horizontal="right"/>
    </xf>
    <xf numFmtId="0" fontId="7" fillId="0" borderId="0" xfId="19444" applyFont="1" applyFill="1" applyAlignment="1">
      <alignment horizontal="right"/>
    </xf>
    <xf numFmtId="0" fontId="8" fillId="0" borderId="0" xfId="19444" applyFont="1" applyFill="1" applyBorder="1"/>
    <xf numFmtId="0" fontId="14" fillId="0" borderId="0" xfId="19444" applyFont="1" applyFill="1" applyAlignment="1">
      <alignment horizontal="right"/>
    </xf>
    <xf numFmtId="167" fontId="25" fillId="0" borderId="0" xfId="10357" applyNumberFormat="1" applyFont="1" applyFill="1" applyBorder="1" applyAlignment="1">
      <alignment horizontal="right"/>
    </xf>
    <xf numFmtId="0" fontId="0" fillId="0" borderId="0" xfId="0"/>
    <xf numFmtId="0" fontId="0" fillId="0" borderId="0" xfId="0"/>
    <xf numFmtId="3" fontId="7" fillId="0" borderId="0" xfId="19171" applyNumberFormat="1" applyFont="1" applyBorder="1" applyAlignment="1">
      <alignment horizontal="right"/>
    </xf>
    <xf numFmtId="0" fontId="14" fillId="0" borderId="0" xfId="0" applyFont="1" applyFill="1" applyBorder="1"/>
    <xf numFmtId="0" fontId="73" fillId="0" borderId="19" xfId="0" applyFont="1" applyFill="1" applyBorder="1" applyAlignment="1">
      <alignment horizontal="center"/>
    </xf>
    <xf numFmtId="0" fontId="0" fillId="0" borderId="19" xfId="0" applyFill="1" applyBorder="1"/>
    <xf numFmtId="0" fontId="14" fillId="0" borderId="0" xfId="0" applyFont="1" applyFill="1" applyBorder="1" applyAlignment="1">
      <alignment wrapText="1"/>
    </xf>
    <xf numFmtId="0" fontId="14" fillId="0" borderId="21" xfId="0" applyFont="1" applyFill="1" applyBorder="1" applyAlignment="1">
      <alignment wrapText="1"/>
    </xf>
    <xf numFmtId="0" fontId="14" fillId="0" borderId="19" xfId="0" applyFont="1" applyFill="1" applyBorder="1"/>
    <xf numFmtId="168" fontId="7" fillId="0" borderId="0" xfId="10402" applyNumberFormat="1" applyFont="1" applyBorder="1"/>
    <xf numFmtId="168" fontId="7" fillId="0" borderId="21" xfId="10402" applyNumberFormat="1" applyFont="1" applyBorder="1"/>
    <xf numFmtId="0" fontId="73" fillId="0" borderId="0" xfId="0" applyFont="1" applyFill="1" applyBorder="1"/>
    <xf numFmtId="3" fontId="0" fillId="0" borderId="0" xfId="0" applyNumberFormat="1" applyFill="1" applyBorder="1"/>
    <xf numFmtId="167" fontId="73" fillId="0" borderId="0" xfId="10402" applyNumberFormat="1" applyFont="1" applyFill="1" applyBorder="1"/>
    <xf numFmtId="0" fontId="32" fillId="0" borderId="21" xfId="0" applyFont="1" applyFill="1" applyBorder="1"/>
    <xf numFmtId="3" fontId="7" fillId="0" borderId="22" xfId="0" applyNumberFormat="1" applyFont="1" applyFill="1" applyBorder="1"/>
    <xf numFmtId="0" fontId="32" fillId="0" borderId="20" xfId="0" applyFont="1" applyFill="1" applyBorder="1"/>
    <xf numFmtId="3" fontId="7" fillId="0" borderId="25" xfId="0" applyNumberFormat="1" applyFont="1" applyFill="1" applyBorder="1"/>
    <xf numFmtId="0" fontId="32" fillId="0" borderId="0" xfId="0" applyFont="1" applyFill="1" applyBorder="1"/>
    <xf numFmtId="0" fontId="14" fillId="0" borderId="13" xfId="0" applyFont="1" applyBorder="1" applyAlignment="1">
      <alignment wrapText="1"/>
    </xf>
    <xf numFmtId="168" fontId="0" fillId="0" borderId="19" xfId="10402" applyNumberFormat="1" applyFont="1" applyBorder="1"/>
    <xf numFmtId="0" fontId="7" fillId="0" borderId="0" xfId="0" applyFont="1" applyBorder="1" applyAlignment="1">
      <alignment horizontal="center"/>
    </xf>
    <xf numFmtId="0" fontId="7" fillId="0" borderId="19" xfId="0" applyFont="1" applyBorder="1"/>
    <xf numFmtId="0" fontId="0" fillId="0" borderId="7" xfId="0" applyFill="1" applyBorder="1"/>
    <xf numFmtId="3" fontId="14" fillId="0" borderId="0" xfId="0" applyNumberFormat="1" applyFont="1" applyFill="1" applyBorder="1" applyAlignment="1">
      <alignment horizontal="right"/>
    </xf>
    <xf numFmtId="3" fontId="37" fillId="0" borderId="0" xfId="0" applyNumberFormat="1" applyFont="1" applyFill="1" applyBorder="1" applyAlignment="1">
      <alignment horizontal="right"/>
    </xf>
    <xf numFmtId="0" fontId="0" fillId="0" borderId="0" xfId="0"/>
    <xf numFmtId="0" fontId="0" fillId="0" borderId="0" xfId="0"/>
    <xf numFmtId="167" fontId="7" fillId="0" borderId="13" xfId="10402" applyNumberFormat="1" applyFont="1" applyBorder="1"/>
    <xf numFmtId="0" fontId="14" fillId="0" borderId="0" xfId="0" applyFont="1" applyFill="1"/>
    <xf numFmtId="3" fontId="0" fillId="0" borderId="0" xfId="0" applyNumberFormat="1" applyFill="1"/>
    <xf numFmtId="0" fontId="7" fillId="0" borderId="19" xfId="0" applyFont="1" applyBorder="1" applyAlignment="1">
      <alignment horizontal="center"/>
    </xf>
    <xf numFmtId="0" fontId="7" fillId="0" borderId="25" xfId="0" applyFont="1" applyBorder="1"/>
    <xf numFmtId="0" fontId="0" fillId="0" borderId="0" xfId="0"/>
    <xf numFmtId="3" fontId="7" fillId="0" borderId="0" xfId="10282" applyNumberFormat="1" applyFill="1" applyBorder="1"/>
    <xf numFmtId="0" fontId="7" fillId="0" borderId="0" xfId="10282" applyFill="1" applyBorder="1"/>
    <xf numFmtId="0" fontId="7" fillId="0" borderId="0" xfId="0" applyFont="1" applyAlignment="1">
      <alignment horizontal="right"/>
    </xf>
    <xf numFmtId="3" fontId="7" fillId="0" borderId="0" xfId="0" applyNumberFormat="1" applyFont="1" applyAlignment="1">
      <alignment horizontal="right"/>
    </xf>
    <xf numFmtId="0" fontId="14" fillId="0" borderId="0" xfId="19444" applyFont="1" applyBorder="1" applyAlignment="1">
      <alignment wrapText="1"/>
    </xf>
    <xf numFmtId="0" fontId="14" fillId="0" borderId="22" xfId="19444" applyFont="1" applyBorder="1"/>
    <xf numFmtId="0" fontId="29" fillId="0" borderId="22" xfId="19444" applyFont="1" applyBorder="1"/>
    <xf numFmtId="0" fontId="29" fillId="0" borderId="0" xfId="19444" applyFont="1" applyBorder="1"/>
    <xf numFmtId="0" fontId="29" fillId="0" borderId="0" xfId="19444" applyFont="1" applyFill="1" applyBorder="1"/>
    <xf numFmtId="3" fontId="37" fillId="0" borderId="0" xfId="19444" applyNumberFormat="1" applyFont="1" applyFill="1" applyBorder="1"/>
    <xf numFmtId="3" fontId="7" fillId="0" borderId="21" xfId="19444" applyNumberFormat="1" applyFont="1" applyFill="1" applyBorder="1"/>
    <xf numFmtId="1" fontId="7" fillId="0" borderId="0" xfId="19444" applyNumberFormat="1" applyFont="1" applyBorder="1"/>
    <xf numFmtId="3" fontId="37" fillId="0" borderId="22" xfId="19444" applyNumberFormat="1" applyFont="1" applyFill="1" applyBorder="1"/>
    <xf numFmtId="0" fontId="7" fillId="0" borderId="21" xfId="19444" applyFont="1" applyFill="1" applyBorder="1"/>
    <xf numFmtId="0" fontId="19" fillId="0" borderId="21" xfId="19444" applyFont="1" applyFill="1" applyBorder="1"/>
    <xf numFmtId="0" fontId="14" fillId="0" borderId="19" xfId="19444" applyFont="1" applyBorder="1"/>
    <xf numFmtId="0" fontId="7" fillId="0" borderId="19" xfId="19444" applyBorder="1"/>
    <xf numFmtId="0" fontId="14" fillId="0" borderId="19" xfId="19444" applyFont="1" applyBorder="1" applyAlignment="1">
      <alignment horizontal="right"/>
    </xf>
    <xf numFmtId="0" fontId="0" fillId="0" borderId="0" xfId="0"/>
    <xf numFmtId="3" fontId="0" fillId="0" borderId="0" xfId="0" applyNumberFormat="1"/>
    <xf numFmtId="0" fontId="19" fillId="0" borderId="10" xfId="0" applyFont="1" applyFill="1" applyBorder="1" applyAlignment="1"/>
    <xf numFmtId="0" fontId="7" fillId="0" borderId="0" xfId="0" applyFont="1"/>
    <xf numFmtId="0" fontId="19" fillId="0" borderId="10" xfId="0" applyFont="1" applyFill="1" applyBorder="1" applyAlignment="1">
      <alignment horizontal="center"/>
    </xf>
    <xf numFmtId="0" fontId="7" fillId="0" borderId="0" xfId="19444"/>
    <xf numFmtId="0" fontId="14" fillId="0" borderId="0" xfId="0" applyFont="1" applyBorder="1" applyAlignment="1">
      <alignment wrapText="1"/>
    </xf>
    <xf numFmtId="0" fontId="19" fillId="0" borderId="15" xfId="0" applyFont="1" applyFill="1" applyBorder="1"/>
    <xf numFmtId="0" fontId="14" fillId="0" borderId="18" xfId="0" applyFont="1" applyBorder="1" applyAlignment="1">
      <alignment wrapText="1"/>
    </xf>
    <xf numFmtId="0" fontId="14" fillId="0" borderId="19" xfId="0" applyFont="1" applyBorder="1"/>
    <xf numFmtId="0" fontId="30" fillId="0" borderId="19" xfId="0" applyFont="1" applyBorder="1" applyAlignment="1">
      <alignment horizontal="left"/>
    </xf>
    <xf numFmtId="0" fontId="14" fillId="0" borderId="13" xfId="0" applyFont="1" applyBorder="1" applyAlignment="1">
      <alignment horizontal="left" wrapText="1"/>
    </xf>
    <xf numFmtId="0" fontId="0" fillId="0" borderId="0" xfId="0"/>
    <xf numFmtId="0" fontId="0" fillId="0" borderId="0" xfId="0" applyAlignment="1">
      <alignment wrapText="1"/>
    </xf>
    <xf numFmtId="0" fontId="28" fillId="0" borderId="6" xfId="10381" applyFont="1" applyBorder="1"/>
    <xf numFmtId="0" fontId="14" fillId="0" borderId="4" xfId="10381" applyFont="1" applyBorder="1" applyAlignment="1">
      <alignment horizontal="left" wrapText="1"/>
    </xf>
    <xf numFmtId="0" fontId="30" fillId="0" borderId="6" xfId="10381" applyFont="1" applyBorder="1" applyAlignment="1">
      <alignment horizontal="left"/>
    </xf>
    <xf numFmtId="0" fontId="7" fillId="0" borderId="6" xfId="10381" applyFont="1" applyBorder="1"/>
    <xf numFmtId="0" fontId="7" fillId="0" borderId="7" xfId="10381" applyFont="1" applyBorder="1"/>
    <xf numFmtId="0" fontId="7" fillId="0" borderId="7" xfId="10381" applyFont="1" applyBorder="1" applyProtection="1"/>
    <xf numFmtId="3" fontId="7" fillId="0" borderId="0" xfId="10380" applyNumberFormat="1" applyFont="1" applyBorder="1" applyAlignment="1">
      <alignment vertical="top" wrapText="1"/>
    </xf>
    <xf numFmtId="3" fontId="7" fillId="0" borderId="22" xfId="10380" applyNumberFormat="1" applyFont="1" applyBorder="1" applyAlignment="1">
      <alignment vertical="top" wrapText="1"/>
    </xf>
    <xf numFmtId="3" fontId="36" fillId="0" borderId="0" xfId="10380" applyNumberFormat="1" applyFont="1" applyBorder="1" applyAlignment="1">
      <alignment horizontal="right" vertical="center" wrapText="1"/>
    </xf>
    <xf numFmtId="3" fontId="36" fillId="0" borderId="0" xfId="10380" applyNumberFormat="1" applyFont="1" applyFill="1" applyBorder="1" applyAlignment="1">
      <alignment horizontal="right" vertical="center" wrapText="1"/>
    </xf>
    <xf numFmtId="0" fontId="76" fillId="0" borderId="0" xfId="10380" applyFont="1" applyFill="1" applyBorder="1"/>
    <xf numFmtId="0" fontId="0" fillId="0" borderId="0" xfId="0"/>
    <xf numFmtId="0" fontId="7" fillId="0" borderId="0" xfId="24441" applyBorder="1"/>
    <xf numFmtId="0" fontId="7" fillId="0" borderId="21" xfId="24441" applyFont="1" applyFill="1" applyBorder="1"/>
    <xf numFmtId="0" fontId="7" fillId="0" borderId="21" xfId="24441" applyFill="1" applyBorder="1"/>
    <xf numFmtId="0" fontId="0" fillId="0" borderId="0" xfId="0"/>
    <xf numFmtId="0" fontId="7" fillId="0" borderId="0" xfId="19444" applyFill="1" applyBorder="1" applyAlignment="1">
      <alignment horizontal="right"/>
    </xf>
    <xf numFmtId="0" fontId="14" fillId="0" borderId="45" xfId="19444" applyFont="1" applyFill="1" applyBorder="1" applyAlignment="1">
      <alignment horizontal="left" wrapText="1"/>
    </xf>
    <xf numFmtId="0" fontId="70" fillId="0" borderId="0" xfId="0" applyFont="1" applyAlignment="1">
      <alignment horizontal="right"/>
    </xf>
    <xf numFmtId="0" fontId="77" fillId="0" borderId="0" xfId="0" applyFont="1"/>
    <xf numFmtId="0" fontId="0" fillId="0" borderId="0" xfId="0"/>
    <xf numFmtId="0" fontId="39" fillId="0" borderId="0" xfId="10400" applyFont="1" applyFill="1"/>
    <xf numFmtId="0" fontId="0" fillId="28" borderId="0" xfId="0" applyFill="1"/>
    <xf numFmtId="0" fontId="15" fillId="28" borderId="0" xfId="0" applyFont="1" applyFill="1"/>
    <xf numFmtId="0" fontId="16" fillId="28" borderId="0" xfId="0" applyFont="1" applyFill="1" applyAlignment="1">
      <alignment horizontal="right"/>
    </xf>
    <xf numFmtId="0" fontId="14" fillId="28" borderId="0" xfId="0" applyFont="1" applyFill="1" applyAlignment="1">
      <alignment vertical="center"/>
    </xf>
    <xf numFmtId="0" fontId="16" fillId="28" borderId="0" xfId="0" applyFont="1" applyFill="1" applyAlignment="1">
      <alignment vertical="center"/>
    </xf>
    <xf numFmtId="0" fontId="69" fillId="28" borderId="3" xfId="10400" applyFont="1" applyFill="1" applyBorder="1"/>
    <xf numFmtId="0" fontId="69" fillId="28" borderId="5" xfId="10400" applyFont="1" applyFill="1" applyBorder="1"/>
    <xf numFmtId="0" fontId="69" fillId="28" borderId="4" xfId="10400" applyFont="1" applyFill="1" applyBorder="1"/>
    <xf numFmtId="0" fontId="69" fillId="28" borderId="6" xfId="10400" applyFont="1" applyFill="1" applyBorder="1"/>
    <xf numFmtId="0" fontId="0" fillId="28" borderId="0" xfId="0" applyFill="1" applyBorder="1"/>
    <xf numFmtId="0" fontId="7" fillId="28" borderId="0" xfId="0" applyFont="1" applyFill="1"/>
    <xf numFmtId="0" fontId="67" fillId="0" borderId="0" xfId="0" applyFont="1"/>
    <xf numFmtId="0" fontId="78" fillId="0" borderId="0" xfId="0" applyFont="1" applyAlignment="1">
      <alignment horizontal="right"/>
    </xf>
    <xf numFmtId="0" fontId="0" fillId="0" borderId="0" xfId="0"/>
    <xf numFmtId="0" fontId="0" fillId="0" borderId="6" xfId="0" applyBorder="1"/>
    <xf numFmtId="0" fontId="7" fillId="0" borderId="4" xfId="10380" applyBorder="1"/>
    <xf numFmtId="0" fontId="14" fillId="0" borderId="0" xfId="10380" applyFont="1" applyBorder="1"/>
    <xf numFmtId="165" fontId="0" fillId="0" borderId="0" xfId="1" applyFont="1"/>
    <xf numFmtId="0" fontId="16" fillId="0" borderId="0" xfId="10380" applyFont="1" applyFill="1" applyBorder="1"/>
    <xf numFmtId="0" fontId="7" fillId="0" borderId="0" xfId="20486" applyBorder="1"/>
    <xf numFmtId="0" fontId="7" fillId="0" borderId="19" xfId="20486" applyBorder="1"/>
    <xf numFmtId="0" fontId="16" fillId="0" borderId="7" xfId="0" applyFont="1" applyBorder="1"/>
    <xf numFmtId="0" fontId="0" fillId="0" borderId="1" xfId="0" applyBorder="1"/>
    <xf numFmtId="168" fontId="0" fillId="0" borderId="7" xfId="10402" applyNumberFormat="1" applyFont="1" applyFill="1" applyBorder="1"/>
    <xf numFmtId="0" fontId="0" fillId="0" borderId="0" xfId="0"/>
    <xf numFmtId="168" fontId="0" fillId="0" borderId="0" xfId="10281" applyNumberFormat="1" applyFont="1"/>
    <xf numFmtId="0" fontId="14" fillId="0" borderId="26" xfId="0" applyFont="1" applyBorder="1" applyAlignment="1">
      <alignment wrapText="1"/>
    </xf>
    <xf numFmtId="0" fontId="14" fillId="0" borderId="25" xfId="0" applyFont="1" applyBorder="1"/>
    <xf numFmtId="3" fontId="75" fillId="0" borderId="22" xfId="0" applyNumberFormat="1" applyFont="1" applyBorder="1" applyAlignment="1">
      <alignment horizontal="right"/>
    </xf>
    <xf numFmtId="0" fontId="14" fillId="0" borderId="24" xfId="0" applyFont="1" applyBorder="1"/>
    <xf numFmtId="0" fontId="32" fillId="0" borderId="22" xfId="0" applyFont="1" applyBorder="1"/>
    <xf numFmtId="3" fontId="75" fillId="0" borderId="24" xfId="0" applyNumberFormat="1" applyFont="1" applyBorder="1" applyAlignment="1">
      <alignment horizontal="right"/>
    </xf>
    <xf numFmtId="0" fontId="14" fillId="0" borderId="46" xfId="0" applyFont="1" applyBorder="1" applyAlignment="1">
      <alignment wrapText="1"/>
    </xf>
    <xf numFmtId="0" fontId="0" fillId="0" borderId="0" xfId="0"/>
    <xf numFmtId="172" fontId="0" fillId="0" borderId="23" xfId="20490" applyNumberFormat="1" applyFont="1" applyBorder="1"/>
    <xf numFmtId="172" fontId="0" fillId="0" borderId="13" xfId="20490" applyNumberFormat="1" applyFont="1" applyBorder="1"/>
    <xf numFmtId="172" fontId="0" fillId="0" borderId="24" xfId="20490" applyNumberFormat="1" applyFont="1" applyBorder="1"/>
    <xf numFmtId="172" fontId="0" fillId="0" borderId="21" xfId="20490" applyNumberFormat="1" applyFont="1" applyBorder="1"/>
    <xf numFmtId="172" fontId="0" fillId="0" borderId="0" xfId="20490" applyNumberFormat="1" applyFont="1" applyBorder="1"/>
    <xf numFmtId="172" fontId="0" fillId="0" borderId="22" xfId="20490" applyNumberFormat="1" applyFont="1" applyBorder="1"/>
    <xf numFmtId="172" fontId="0" fillId="0" borderId="20" xfId="20490" applyNumberFormat="1" applyFont="1" applyBorder="1"/>
    <xf numFmtId="172" fontId="0" fillId="0" borderId="19" xfId="20490" applyNumberFormat="1" applyFont="1" applyBorder="1"/>
    <xf numFmtId="172" fontId="0" fillId="0" borderId="25" xfId="20490" applyNumberFormat="1" applyFont="1" applyBorder="1"/>
    <xf numFmtId="2" fontId="70" fillId="0" borderId="0" xfId="0" applyNumberFormat="1" applyFont="1" applyAlignment="1">
      <alignment horizontal="right"/>
    </xf>
    <xf numFmtId="0" fontId="0" fillId="0" borderId="47" xfId="0" applyBorder="1"/>
    <xf numFmtId="0" fontId="0" fillId="0" borderId="24" xfId="0" applyBorder="1"/>
    <xf numFmtId="0" fontId="0" fillId="0" borderId="20" xfId="0" applyBorder="1"/>
    <xf numFmtId="0" fontId="0" fillId="0" borderId="48" xfId="0" applyBorder="1"/>
    <xf numFmtId="0" fontId="0" fillId="0" borderId="25" xfId="0" applyBorder="1"/>
    <xf numFmtId="172" fontId="0" fillId="0" borderId="49" xfId="20490" applyNumberFormat="1" applyFont="1" applyBorder="1"/>
    <xf numFmtId="0" fontId="0" fillId="0" borderId="21" xfId="0" applyBorder="1"/>
    <xf numFmtId="0" fontId="0" fillId="0" borderId="49" xfId="0" applyBorder="1"/>
    <xf numFmtId="0" fontId="0" fillId="0" borderId="22" xfId="0" applyBorder="1"/>
    <xf numFmtId="0" fontId="7" fillId="0" borderId="47" xfId="0" applyFont="1" applyBorder="1"/>
    <xf numFmtId="0" fontId="7" fillId="0" borderId="24" xfId="0" applyFont="1" applyBorder="1"/>
    <xf numFmtId="0" fontId="14" fillId="0" borderId="21" xfId="0" applyFont="1" applyBorder="1"/>
    <xf numFmtId="3" fontId="7" fillId="0" borderId="49" xfId="0" applyNumberFormat="1" applyFont="1" applyBorder="1"/>
    <xf numFmtId="3" fontId="7" fillId="0" borderId="22" xfId="0" applyNumberFormat="1" applyFont="1" applyBorder="1"/>
    <xf numFmtId="3" fontId="0" fillId="0" borderId="22" xfId="0" applyNumberFormat="1" applyBorder="1"/>
    <xf numFmtId="0" fontId="7" fillId="0" borderId="49" xfId="0" applyFont="1" applyBorder="1"/>
    <xf numFmtId="0" fontId="7" fillId="0" borderId="22" xfId="0" applyFont="1" applyBorder="1"/>
    <xf numFmtId="3" fontId="7" fillId="0" borderId="48" xfId="0" applyNumberFormat="1" applyFont="1" applyBorder="1"/>
    <xf numFmtId="3" fontId="7" fillId="0" borderId="25" xfId="0" applyNumberFormat="1" applyFont="1" applyBorder="1"/>
    <xf numFmtId="3" fontId="0" fillId="0" borderId="25" xfId="0" applyNumberFormat="1" applyBorder="1"/>
    <xf numFmtId="3" fontId="0" fillId="0" borderId="0" xfId="0" applyNumberFormat="1" applyBorder="1"/>
    <xf numFmtId="3" fontId="0" fillId="0" borderId="13" xfId="0" applyNumberFormat="1" applyBorder="1"/>
    <xf numFmtId="3" fontId="0" fillId="0" borderId="19" xfId="0" applyNumberFormat="1" applyBorder="1"/>
    <xf numFmtId="0" fontId="0" fillId="0" borderId="12" xfId="0" applyBorder="1"/>
    <xf numFmtId="1" fontId="0" fillId="0" borderId="24" xfId="0" applyNumberFormat="1" applyBorder="1"/>
    <xf numFmtId="1" fontId="0" fillId="0" borderId="43" xfId="0" applyNumberFormat="1" applyBorder="1"/>
    <xf numFmtId="3" fontId="7" fillId="0" borderId="21" xfId="19444" applyNumberFormat="1" applyFont="1" applyFill="1" applyBorder="1" applyAlignment="1">
      <alignment horizontal="center"/>
    </xf>
    <xf numFmtId="166" fontId="7" fillId="0" borderId="0" xfId="10281" applyFont="1" applyFill="1" applyBorder="1" applyAlignment="1">
      <alignment horizontal="right"/>
    </xf>
    <xf numFmtId="166" fontId="0" fillId="0" borderId="0" xfId="10281" applyFont="1"/>
    <xf numFmtId="168" fontId="7" fillId="0" borderId="21" xfId="19205" applyNumberFormat="1" applyFont="1" applyFill="1" applyBorder="1"/>
    <xf numFmtId="3" fontId="7" fillId="0" borderId="21" xfId="10416" applyNumberFormat="1" applyFont="1" applyFill="1" applyBorder="1"/>
    <xf numFmtId="0" fontId="14" fillId="0" borderId="22" xfId="19444" applyFont="1" applyBorder="1" applyAlignment="1">
      <alignment wrapText="1"/>
    </xf>
    <xf numFmtId="0" fontId="28" fillId="0" borderId="19" xfId="19444" applyFont="1" applyBorder="1"/>
    <xf numFmtId="0" fontId="7" fillId="0" borderId="19" xfId="19444" applyFont="1" applyBorder="1"/>
    <xf numFmtId="0" fontId="31" fillId="0" borderId="19" xfId="19444" applyFont="1" applyBorder="1"/>
    <xf numFmtId="3" fontId="7" fillId="0" borderId="19" xfId="19444" applyNumberFormat="1" applyFont="1" applyBorder="1"/>
    <xf numFmtId="3" fontId="7" fillId="0" borderId="25" xfId="19444" applyNumberFormat="1" applyFont="1" applyBorder="1"/>
    <xf numFmtId="0" fontId="29" fillId="0" borderId="19" xfId="19444" applyFont="1" applyBorder="1"/>
    <xf numFmtId="168" fontId="7" fillId="0" borderId="19" xfId="19199" applyNumberFormat="1" applyFont="1" applyFill="1" applyBorder="1"/>
    <xf numFmtId="0" fontId="29" fillId="0" borderId="25" xfId="19444" applyFont="1" applyFill="1" applyBorder="1"/>
    <xf numFmtId="0" fontId="29" fillId="0" borderId="19" xfId="19444" applyFont="1" applyFill="1" applyBorder="1"/>
    <xf numFmtId="0" fontId="7" fillId="0" borderId="19" xfId="19444" applyFont="1" applyFill="1" applyBorder="1" applyAlignment="1">
      <alignment horizontal="left" vertical="top"/>
    </xf>
    <xf numFmtId="167" fontId="7" fillId="0" borderId="19" xfId="10402" applyNumberFormat="1" applyFont="1" applyFill="1" applyBorder="1"/>
    <xf numFmtId="167" fontId="7" fillId="0" borderId="19" xfId="10402" applyNumberFormat="1" applyFont="1" applyBorder="1"/>
    <xf numFmtId="0" fontId="7" fillId="0" borderId="21" xfId="19444" applyFill="1" applyBorder="1"/>
    <xf numFmtId="3" fontId="7" fillId="0" borderId="20" xfId="19444" applyNumberFormat="1" applyFont="1" applyBorder="1"/>
    <xf numFmtId="0" fontId="7" fillId="0" borderId="14" xfId="19444" applyFont="1" applyBorder="1"/>
    <xf numFmtId="168" fontId="7" fillId="0" borderId="19" xfId="10402" applyNumberFormat="1" applyFont="1" applyFill="1" applyBorder="1"/>
    <xf numFmtId="0" fontId="7" fillId="0" borderId="19" xfId="19444" applyFont="1" applyFill="1" applyBorder="1"/>
    <xf numFmtId="0" fontId="7" fillId="0" borderId="19" xfId="0" applyFont="1" applyFill="1" applyBorder="1"/>
    <xf numFmtId="0" fontId="7" fillId="0" borderId="20" xfId="19444" applyFont="1" applyFill="1" applyBorder="1"/>
    <xf numFmtId="0" fontId="7" fillId="0" borderId="21" xfId="19444" applyFont="1" applyBorder="1"/>
    <xf numFmtId="168" fontId="7" fillId="0" borderId="0" xfId="10402" applyNumberFormat="1" applyFont="1" applyBorder="1" applyAlignment="1">
      <alignment horizontal="right"/>
    </xf>
    <xf numFmtId="0" fontId="75" fillId="0" borderId="0" xfId="0" applyFont="1" applyBorder="1" applyAlignment="1">
      <alignment horizontal="right"/>
    </xf>
    <xf numFmtId="3" fontId="75" fillId="0" borderId="0" xfId="0" applyNumberFormat="1" applyFont="1" applyBorder="1" applyAlignment="1">
      <alignment horizontal="right"/>
    </xf>
    <xf numFmtId="0" fontId="0" fillId="0" borderId="0" xfId="0"/>
    <xf numFmtId="173" fontId="73" fillId="0" borderId="0" xfId="28373" applyNumberFormat="1" applyFont="1" applyFill="1" applyBorder="1"/>
    <xf numFmtId="0" fontId="0" fillId="0" borderId="0" xfId="0"/>
    <xf numFmtId="3" fontId="75" fillId="0" borderId="0" xfId="0" applyNumberFormat="1" applyFont="1" applyFill="1" applyBorder="1" applyAlignment="1">
      <alignment horizontal="right"/>
    </xf>
    <xf numFmtId="0" fontId="69" fillId="28" borderId="4" xfId="10400" applyFont="1" applyFill="1" applyBorder="1" applyAlignment="1"/>
    <xf numFmtId="0" fontId="69" fillId="28" borderId="0" xfId="10400" applyFont="1" applyFill="1" applyBorder="1" applyAlignment="1"/>
    <xf numFmtId="0" fontId="0" fillId="0" borderId="0" xfId="0"/>
    <xf numFmtId="3" fontId="7" fillId="0" borderId="0" xfId="10380" applyNumberFormat="1" applyFont="1" applyFill="1" applyBorder="1"/>
    <xf numFmtId="167" fontId="14" fillId="0" borderId="7" xfId="0" applyNumberFormat="1" applyFont="1" applyFill="1" applyBorder="1"/>
    <xf numFmtId="0" fontId="0" fillId="0" borderId="0" xfId="0"/>
    <xf numFmtId="0" fontId="69" fillId="28" borderId="1" xfId="0" applyFont="1" applyFill="1" applyBorder="1"/>
    <xf numFmtId="0" fontId="69" fillId="28" borderId="2" xfId="0" applyFont="1" applyFill="1" applyBorder="1"/>
    <xf numFmtId="0" fontId="69" fillId="28" borderId="4" xfId="0" applyFont="1" applyFill="1" applyBorder="1"/>
    <xf numFmtId="0" fontId="69" fillId="28" borderId="0" xfId="0" applyFont="1" applyFill="1" applyBorder="1"/>
    <xf numFmtId="0" fontId="69" fillId="28" borderId="5" xfId="0" applyFont="1" applyFill="1" applyBorder="1"/>
    <xf numFmtId="172" fontId="0" fillId="0" borderId="0" xfId="0" applyNumberFormat="1"/>
    <xf numFmtId="0" fontId="80" fillId="0" borderId="10" xfId="10400" applyFont="1" applyFill="1" applyBorder="1"/>
    <xf numFmtId="0" fontId="80" fillId="28" borderId="0" xfId="10400" applyFont="1" applyFill="1"/>
    <xf numFmtId="0" fontId="7" fillId="28" borderId="0" xfId="0" applyFont="1" applyFill="1" applyBorder="1"/>
    <xf numFmtId="0" fontId="69" fillId="28" borderId="0" xfId="10400" applyFont="1" applyFill="1" applyBorder="1"/>
    <xf numFmtId="0" fontId="69" fillId="28" borderId="7" xfId="0" applyFont="1" applyFill="1" applyBorder="1"/>
    <xf numFmtId="0" fontId="0" fillId="28" borderId="5" xfId="0" applyFill="1" applyBorder="1"/>
    <xf numFmtId="0" fontId="0" fillId="28" borderId="8" xfId="0" applyFill="1" applyBorder="1"/>
    <xf numFmtId="0" fontId="0" fillId="0" borderId="0" xfId="0"/>
    <xf numFmtId="0" fontId="17" fillId="0" borderId="10" xfId="0" applyFont="1" applyBorder="1" applyAlignment="1">
      <alignment horizontal="center" vertical="center"/>
    </xf>
    <xf numFmtId="0" fontId="0" fillId="0" borderId="0" xfId="0" applyAlignment="1"/>
    <xf numFmtId="0" fontId="0" fillId="0" borderId="0" xfId="0"/>
    <xf numFmtId="0" fontId="14" fillId="0" borderId="4" xfId="0" applyFont="1" applyFill="1" applyBorder="1" applyAlignment="1">
      <alignment vertical="center"/>
    </xf>
    <xf numFmtId="0" fontId="14" fillId="0" borderId="11" xfId="19444" applyFont="1" applyFill="1" applyBorder="1" applyAlignment="1">
      <alignment horizontal="center"/>
    </xf>
    <xf numFmtId="0" fontId="7" fillId="0" borderId="5" xfId="19444" applyBorder="1"/>
    <xf numFmtId="3" fontId="7" fillId="0" borderId="5" xfId="19444" applyNumberFormat="1" applyFont="1" applyFill="1" applyBorder="1"/>
    <xf numFmtId="3" fontId="7" fillId="0" borderId="5" xfId="19171" applyNumberFormat="1" applyFont="1" applyBorder="1"/>
    <xf numFmtId="0" fontId="21" fillId="0" borderId="5" xfId="19444" applyFont="1" applyBorder="1"/>
    <xf numFmtId="0" fontId="21" fillId="0" borderId="8" xfId="19444" applyFont="1" applyBorder="1"/>
    <xf numFmtId="0" fontId="7" fillId="0" borderId="11" xfId="19444" applyFont="1" applyBorder="1" applyAlignment="1">
      <alignment horizontal="center" vertical="top" wrapText="1"/>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xf numFmtId="0" fontId="0" fillId="0" borderId="11" xfId="0" applyBorder="1"/>
    <xf numFmtId="0" fontId="81" fillId="0" borderId="0" xfId="19444" applyFont="1" applyBorder="1" applyAlignment="1">
      <alignment horizontal="justify" vertical="center" wrapText="1"/>
    </xf>
    <xf numFmtId="0" fontId="81" fillId="0" borderId="0" xfId="19444" applyFont="1" applyAlignment="1">
      <alignment vertical="center" wrapText="1"/>
    </xf>
    <xf numFmtId="0" fontId="16" fillId="0" borderId="1" xfId="19444" applyFont="1" applyBorder="1" applyAlignment="1">
      <alignment vertical="top" wrapText="1"/>
    </xf>
    <xf numFmtId="0" fontId="7" fillId="0" borderId="2" xfId="19444" applyFont="1" applyBorder="1" applyAlignment="1">
      <alignment vertical="top" wrapText="1"/>
    </xf>
    <xf numFmtId="3" fontId="7" fillId="0" borderId="3" xfId="19444" applyNumberFormat="1" applyFont="1" applyBorder="1" applyAlignment="1">
      <alignment vertical="top" wrapText="1"/>
    </xf>
    <xf numFmtId="168" fontId="0" fillId="0" borderId="0" xfId="10402" applyNumberFormat="1" applyFont="1" applyBorder="1"/>
    <xf numFmtId="168" fontId="0" fillId="0" borderId="7" xfId="10402" applyNumberFormat="1" applyFont="1" applyBorder="1"/>
    <xf numFmtId="0" fontId="14" fillId="0" borderId="0" xfId="19444" applyFont="1" applyFill="1" applyBorder="1" applyAlignment="1">
      <alignment horizontal="center"/>
    </xf>
    <xf numFmtId="0" fontId="14" fillId="0" borderId="5" xfId="19444" applyFont="1" applyFill="1" applyBorder="1" applyAlignment="1">
      <alignment horizontal="center"/>
    </xf>
    <xf numFmtId="3" fontId="7" fillId="0" borderId="4" xfId="19444" applyNumberFormat="1" applyFont="1" applyFill="1" applyBorder="1"/>
    <xf numFmtId="0" fontId="14" fillId="0" borderId="5" xfId="19444" applyFont="1" applyFill="1" applyBorder="1" applyAlignment="1">
      <alignment horizontal="right"/>
    </xf>
    <xf numFmtId="3" fontId="7" fillId="0" borderId="6" xfId="19444" applyNumberFormat="1" applyFont="1" applyFill="1" applyBorder="1"/>
    <xf numFmtId="3" fontId="7" fillId="0" borderId="7" xfId="19444" applyNumberFormat="1" applyFont="1" applyFill="1" applyBorder="1"/>
    <xf numFmtId="3" fontId="7" fillId="0" borderId="8" xfId="19444" applyNumberFormat="1" applyFont="1" applyFill="1" applyBorder="1"/>
    <xf numFmtId="0" fontId="7" fillId="0" borderId="4" xfId="10282" applyFont="1" applyBorder="1" applyAlignment="1">
      <alignment wrapText="1"/>
    </xf>
    <xf numFmtId="0" fontId="7" fillId="0" borderId="4" xfId="10282" applyFont="1" applyFill="1" applyBorder="1" applyAlignment="1">
      <alignment wrapText="1"/>
    </xf>
    <xf numFmtId="0" fontId="0" fillId="0" borderId="5" xfId="0" applyFill="1" applyBorder="1"/>
    <xf numFmtId="0" fontId="7" fillId="0" borderId="4" xfId="19444" applyFont="1" applyBorder="1"/>
    <xf numFmtId="0" fontId="14" fillId="0" borderId="4" xfId="10282" applyFont="1" applyFill="1" applyBorder="1"/>
    <xf numFmtId="0" fontId="0" fillId="0" borderId="52" xfId="0" applyBorder="1"/>
    <xf numFmtId="3" fontId="14" fillId="0" borderId="5" xfId="19444" applyNumberFormat="1" applyFont="1" applyFill="1" applyBorder="1" applyAlignment="1">
      <alignment horizontal="center"/>
    </xf>
    <xf numFmtId="164" fontId="7" fillId="0" borderId="5" xfId="19444" applyNumberFormat="1" applyFont="1" applyFill="1" applyBorder="1" applyAlignment="1">
      <alignment horizontal="right"/>
    </xf>
    <xf numFmtId="3" fontId="7" fillId="0" borderId="4" xfId="9219" applyNumberFormat="1" applyFont="1" applyFill="1" applyBorder="1"/>
    <xf numFmtId="3" fontId="7" fillId="0" borderId="6" xfId="9219" applyNumberFormat="1" applyFont="1" applyFill="1" applyBorder="1"/>
    <xf numFmtId="3" fontId="7" fillId="0" borderId="7" xfId="9219" applyNumberFormat="1" applyFont="1" applyFill="1" applyBorder="1"/>
    <xf numFmtId="0" fontId="17" fillId="0" borderId="6" xfId="0" applyFont="1" applyBorder="1" applyAlignment="1">
      <alignment horizontal="center" vertical="center"/>
    </xf>
    <xf numFmtId="0" fontId="80" fillId="0" borderId="7" xfId="10400" applyFont="1" applyFill="1" applyBorder="1"/>
    <xf numFmtId="0" fontId="17" fillId="0" borderId="9" xfId="0" applyFont="1" applyBorder="1" applyAlignment="1">
      <alignment vertical="center"/>
    </xf>
    <xf numFmtId="0" fontId="17" fillId="0" borderId="10" xfId="0" applyFont="1" applyBorder="1" applyAlignment="1">
      <alignment vertical="center"/>
    </xf>
    <xf numFmtId="0" fontId="0" fillId="0" borderId="3" xfId="0" applyBorder="1"/>
    <xf numFmtId="0" fontId="7" fillId="0" borderId="4" xfId="19444" applyBorder="1"/>
    <xf numFmtId="0" fontId="14" fillId="0" borderId="5" xfId="19444" applyFont="1" applyBorder="1"/>
    <xf numFmtId="3" fontId="14" fillId="0" borderId="5" xfId="19444" applyNumberFormat="1" applyFont="1" applyBorder="1"/>
    <xf numFmtId="0" fontId="7" fillId="0" borderId="4" xfId="19444" applyFont="1" applyFill="1" applyBorder="1"/>
    <xf numFmtId="3" fontId="7" fillId="0" borderId="5" xfId="19171" applyNumberFormat="1" applyBorder="1"/>
    <xf numFmtId="3" fontId="20" fillId="0" borderId="4" xfId="19444" applyNumberFormat="1" applyFont="1" applyFill="1" applyBorder="1"/>
    <xf numFmtId="3" fontId="7" fillId="0" borderId="4" xfId="19444" applyNumberFormat="1" applyFont="1" applyFill="1" applyBorder="1" applyAlignment="1">
      <alignment horizontal="left"/>
    </xf>
    <xf numFmtId="0" fontId="68" fillId="0" borderId="4" xfId="19444" applyFont="1" applyBorder="1" applyAlignment="1">
      <alignment horizontal="justify" vertical="center" wrapText="1"/>
    </xf>
    <xf numFmtId="0" fontId="23" fillId="0" borderId="4" xfId="19444" applyFont="1" applyBorder="1"/>
    <xf numFmtId="0" fontId="68" fillId="0" borderId="4" xfId="19444" applyFont="1" applyBorder="1" applyAlignment="1">
      <alignment vertical="center" wrapText="1"/>
    </xf>
    <xf numFmtId="0" fontId="7" fillId="0" borderId="4" xfId="19444" applyBorder="1" applyAlignment="1">
      <alignment horizontal="right"/>
    </xf>
    <xf numFmtId="0" fontId="21" fillId="0" borderId="53" xfId="19444" applyFont="1" applyBorder="1"/>
    <xf numFmtId="167" fontId="7" fillId="0" borderId="5" xfId="19171" applyNumberFormat="1" applyFont="1" applyBorder="1"/>
    <xf numFmtId="167" fontId="7" fillId="0" borderId="8" xfId="19171" applyNumberFormat="1" applyFont="1" applyBorder="1"/>
    <xf numFmtId="0" fontId="14" fillId="0" borderId="9" xfId="19444" applyFont="1" applyBorder="1" applyAlignment="1">
      <alignment vertical="top" wrapText="1"/>
    </xf>
    <xf numFmtId="0" fontId="7" fillId="0" borderId="4" xfId="19444" applyFont="1" applyBorder="1" applyAlignment="1">
      <alignment vertical="top" wrapText="1"/>
    </xf>
    <xf numFmtId="0" fontId="7" fillId="0" borderId="3" xfId="19444" applyBorder="1"/>
    <xf numFmtId="3" fontId="16" fillId="0" borderId="4" xfId="19171" applyNumberFormat="1" applyFont="1" applyBorder="1"/>
    <xf numFmtId="3" fontId="7" fillId="0" borderId="4" xfId="19171" applyNumberFormat="1" applyFont="1" applyBorder="1"/>
    <xf numFmtId="3" fontId="7" fillId="0" borderId="6" xfId="19171" applyNumberFormat="1" applyFont="1" applyBorder="1"/>
    <xf numFmtId="3" fontId="7" fillId="0" borderId="7" xfId="19171" applyNumberFormat="1" applyFont="1" applyBorder="1"/>
    <xf numFmtId="0" fontId="7" fillId="0" borderId="8" xfId="19444" applyBorder="1"/>
    <xf numFmtId="0" fontId="7" fillId="0" borderId="6" xfId="19444" applyBorder="1"/>
    <xf numFmtId="0" fontId="7" fillId="0" borderId="6" xfId="19444" applyFont="1" applyBorder="1" applyAlignment="1">
      <alignment vertical="top" wrapText="1"/>
    </xf>
    <xf numFmtId="1" fontId="7" fillId="0" borderId="7" xfId="19444" applyNumberFormat="1" applyFont="1" applyBorder="1" applyAlignment="1">
      <alignment horizontal="right" vertical="top" wrapText="1"/>
    </xf>
    <xf numFmtId="0" fontId="7" fillId="0" borderId="7" xfId="19444" applyNumberFormat="1" applyFont="1" applyBorder="1" applyAlignment="1">
      <alignment horizontal="right" vertical="top" wrapText="1"/>
    </xf>
    <xf numFmtId="0" fontId="16" fillId="0" borderId="0" xfId="0" applyFont="1" applyBorder="1" applyAlignment="1">
      <alignment horizontal="center"/>
    </xf>
    <xf numFmtId="0" fontId="7" fillId="0" borderId="19" xfId="19444" applyFont="1" applyFill="1" applyBorder="1" applyAlignment="1">
      <alignment horizontal="left"/>
    </xf>
    <xf numFmtId="0" fontId="7" fillId="0" borderId="20" xfId="19444" applyFont="1" applyFill="1" applyBorder="1" applyAlignment="1">
      <alignment horizontal="left"/>
    </xf>
    <xf numFmtId="0" fontId="7" fillId="0" borderId="4" xfId="19444" applyFill="1" applyBorder="1" applyAlignment="1">
      <alignment horizontal="left"/>
    </xf>
    <xf numFmtId="0" fontId="7" fillId="0" borderId="0" xfId="19444" applyFill="1" applyBorder="1"/>
    <xf numFmtId="0" fontId="7" fillId="0" borderId="5" xfId="19444" applyFill="1" applyBorder="1" applyAlignment="1">
      <alignment horizontal="right"/>
    </xf>
    <xf numFmtId="0" fontId="28" fillId="0" borderId="4" xfId="19444" applyFont="1" applyFill="1" applyBorder="1" applyAlignment="1">
      <alignment horizontal="left"/>
    </xf>
    <xf numFmtId="0" fontId="14" fillId="0" borderId="52" xfId="19444" applyFont="1" applyFill="1" applyBorder="1" applyAlignment="1">
      <alignment horizontal="left" wrapText="1"/>
    </xf>
    <xf numFmtId="0" fontId="14" fillId="0" borderId="5" xfId="19444" applyFont="1" applyFill="1" applyBorder="1" applyAlignment="1">
      <alignment horizontal="left" wrapText="1"/>
    </xf>
    <xf numFmtId="0" fontId="30" fillId="0" borderId="56" xfId="19444" applyFont="1" applyFill="1" applyBorder="1" applyAlignment="1">
      <alignment horizontal="left"/>
    </xf>
    <xf numFmtId="0" fontId="7" fillId="0" borderId="51" xfId="19444" applyFont="1" applyFill="1" applyBorder="1" applyAlignment="1">
      <alignment horizontal="left"/>
    </xf>
    <xf numFmtId="0" fontId="75" fillId="0" borderId="4" xfId="0" applyFont="1" applyBorder="1" applyAlignment="1">
      <alignment horizontal="right"/>
    </xf>
    <xf numFmtId="0" fontId="75" fillId="0" borderId="4" xfId="0" applyFont="1" applyFill="1" applyBorder="1" applyAlignment="1">
      <alignment horizontal="right"/>
    </xf>
    <xf numFmtId="3" fontId="0" fillId="0" borderId="5" xfId="0" applyNumberFormat="1" applyFill="1" applyBorder="1"/>
    <xf numFmtId="0" fontId="7" fillId="0" borderId="4" xfId="19444" applyFont="1" applyFill="1" applyBorder="1" applyAlignment="1">
      <alignment horizontal="left" vertical="top"/>
    </xf>
    <xf numFmtId="0" fontId="14" fillId="0" borderId="0" xfId="19444" applyFont="1" applyFill="1" applyBorder="1" applyAlignment="1">
      <alignment wrapText="1"/>
    </xf>
    <xf numFmtId="3" fontId="7" fillId="0" borderId="0" xfId="10416" applyNumberFormat="1" applyFont="1" applyFill="1" applyBorder="1" applyAlignment="1">
      <alignment horizontal="center"/>
    </xf>
    <xf numFmtId="3" fontId="7" fillId="0" borderId="5" xfId="10416" applyNumberFormat="1" applyFont="1" applyFill="1" applyBorder="1" applyAlignment="1">
      <alignment horizontal="right"/>
    </xf>
    <xf numFmtId="0" fontId="32" fillId="0" borderId="4" xfId="19444" applyFont="1" applyFill="1" applyBorder="1" applyAlignment="1">
      <alignment horizontal="left" vertical="top"/>
    </xf>
    <xf numFmtId="0" fontId="32" fillId="0" borderId="0" xfId="19444" applyFont="1" applyFill="1" applyBorder="1"/>
    <xf numFmtId="3" fontId="7" fillId="0" borderId="5" xfId="19444" applyNumberFormat="1" applyFont="1" applyFill="1" applyBorder="1" applyAlignment="1">
      <alignment horizontal="right"/>
    </xf>
    <xf numFmtId="0" fontId="14" fillId="0" borderId="4" xfId="10416" applyFont="1" applyFill="1" applyBorder="1" applyAlignment="1">
      <alignment horizontal="right"/>
    </xf>
    <xf numFmtId="0" fontId="32" fillId="0" borderId="0" xfId="10416" applyFont="1" applyFill="1" applyBorder="1" applyAlignment="1"/>
    <xf numFmtId="0" fontId="7" fillId="0" borderId="0" xfId="10416" applyFont="1" applyFill="1" applyBorder="1" applyAlignment="1">
      <alignment horizontal="right"/>
    </xf>
    <xf numFmtId="0" fontId="7" fillId="0" borderId="4" xfId="10416" applyFont="1" applyFill="1" applyBorder="1" applyAlignment="1">
      <alignment horizontal="left"/>
    </xf>
    <xf numFmtId="0" fontId="7" fillId="0" borderId="0" xfId="10416" applyFont="1" applyFill="1" applyBorder="1"/>
    <xf numFmtId="0" fontId="7" fillId="0" borderId="0" xfId="10385" applyFont="1" applyFill="1" applyBorder="1" applyAlignment="1">
      <alignment horizontal="right"/>
    </xf>
    <xf numFmtId="0" fontId="7" fillId="0" borderId="0" xfId="10385" applyFont="1" applyFill="1" applyBorder="1"/>
    <xf numFmtId="0" fontId="7" fillId="0" borderId="4" xfId="10380" applyFill="1" applyBorder="1" applyAlignment="1">
      <alignment horizontal="right"/>
    </xf>
    <xf numFmtId="0" fontId="32" fillId="0" borderId="0" xfId="10380" applyFont="1" applyFill="1" applyBorder="1" applyAlignment="1"/>
    <xf numFmtId="0" fontId="7" fillId="0" borderId="0" xfId="10380" applyFill="1" applyBorder="1" applyAlignment="1">
      <alignment horizontal="right"/>
    </xf>
    <xf numFmtId="0" fontId="7" fillId="0" borderId="4" xfId="10380" applyFont="1" applyFill="1" applyBorder="1" applyAlignment="1">
      <alignment horizontal="left"/>
    </xf>
    <xf numFmtId="0" fontId="14" fillId="0" borderId="4" xfId="10380" applyFont="1" applyFill="1" applyBorder="1" applyAlignment="1">
      <alignment horizontal="right"/>
    </xf>
    <xf numFmtId="0" fontId="14" fillId="0" borderId="5" xfId="19444" applyFont="1" applyFill="1" applyBorder="1" applyAlignment="1">
      <alignment horizontal="left"/>
    </xf>
    <xf numFmtId="0" fontId="7" fillId="0" borderId="4" xfId="19444" applyFont="1" applyFill="1" applyBorder="1" applyAlignment="1">
      <alignment horizontal="left"/>
    </xf>
    <xf numFmtId="0" fontId="7" fillId="0" borderId="5" xfId="19444" applyFont="1" applyFill="1" applyBorder="1" applyAlignment="1">
      <alignment horizontal="right"/>
    </xf>
    <xf numFmtId="167" fontId="67" fillId="0" borderId="0" xfId="10402" applyNumberFormat="1" applyFont="1" applyFill="1" applyBorder="1" applyAlignment="1">
      <alignment horizontal="right"/>
    </xf>
    <xf numFmtId="0" fontId="32" fillId="0" borderId="0" xfId="19444" applyFont="1" applyFill="1" applyBorder="1" applyAlignment="1">
      <alignment horizontal="left"/>
    </xf>
    <xf numFmtId="3" fontId="67" fillId="0" borderId="0" xfId="19444" applyNumberFormat="1" applyFont="1" applyFill="1" applyBorder="1" applyAlignment="1">
      <alignment horizontal="right"/>
    </xf>
    <xf numFmtId="3" fontId="37" fillId="0" borderId="0" xfId="19444" applyNumberFormat="1" applyFont="1" applyFill="1" applyBorder="1" applyAlignment="1">
      <alignment horizontal="right"/>
    </xf>
    <xf numFmtId="0" fontId="7" fillId="0" borderId="56" xfId="19444" applyFill="1" applyBorder="1" applyAlignment="1">
      <alignment horizontal="left"/>
    </xf>
    <xf numFmtId="0" fontId="7" fillId="0" borderId="0" xfId="10380" applyFont="1" applyFill="1" applyBorder="1" applyProtection="1"/>
    <xf numFmtId="0" fontId="7" fillId="0" borderId="0" xfId="10380" applyFont="1" applyFill="1" applyBorder="1" applyAlignment="1" applyProtection="1">
      <alignment horizontal="right"/>
    </xf>
    <xf numFmtId="0" fontId="7" fillId="0" borderId="0" xfId="20139" applyFont="1" applyFill="1" applyBorder="1"/>
    <xf numFmtId="0" fontId="14" fillId="0" borderId="0" xfId="20139" applyFont="1" applyFill="1" applyBorder="1"/>
    <xf numFmtId="0" fontId="7" fillId="0" borderId="0" xfId="20139" applyFill="1" applyBorder="1"/>
    <xf numFmtId="0" fontId="7" fillId="0" borderId="0" xfId="10380" applyFont="1" applyFill="1" applyBorder="1" applyAlignment="1" applyProtection="1">
      <alignment horizontal="left"/>
    </xf>
    <xf numFmtId="0" fontId="14" fillId="0" borderId="4" xfId="19444" applyFont="1" applyFill="1" applyBorder="1" applyAlignment="1">
      <alignment horizontal="left"/>
    </xf>
    <xf numFmtId="0" fontId="32" fillId="0" borderId="0" xfId="10380" applyFont="1" applyFill="1" applyBorder="1"/>
    <xf numFmtId="0" fontId="0" fillId="0" borderId="4" xfId="0" applyBorder="1" applyAlignment="1">
      <alignment horizontal="left"/>
    </xf>
    <xf numFmtId="0" fontId="0" fillId="0" borderId="0" xfId="0" applyBorder="1" applyAlignment="1">
      <alignment horizontal="right"/>
    </xf>
    <xf numFmtId="0" fontId="0" fillId="0" borderId="5" xfId="0" applyBorder="1" applyAlignment="1">
      <alignment horizontal="right"/>
    </xf>
    <xf numFmtId="0" fontId="0" fillId="0" borderId="6" xfId="0" applyBorder="1" applyAlignment="1">
      <alignment horizontal="left"/>
    </xf>
    <xf numFmtId="0" fontId="32" fillId="0" borderId="7" xfId="10380" applyFont="1" applyBorder="1"/>
    <xf numFmtId="3" fontId="7" fillId="0" borderId="7" xfId="10380" applyNumberFormat="1" applyFont="1" applyBorder="1" applyAlignment="1">
      <alignment horizontal="right"/>
    </xf>
    <xf numFmtId="0" fontId="7" fillId="0" borderId="7" xfId="10380" applyFont="1" applyBorder="1" applyAlignment="1">
      <alignment horizontal="right"/>
    </xf>
    <xf numFmtId="3" fontId="7" fillId="0" borderId="7" xfId="10380" applyNumberFormat="1" applyFont="1" applyFill="1"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14" fillId="0" borderId="0" xfId="10385" applyFont="1" applyFill="1" applyBorder="1"/>
    <xf numFmtId="0" fontId="15" fillId="0" borderId="0" xfId="19444" applyFont="1" applyFill="1" applyBorder="1"/>
    <xf numFmtId="0" fontId="15" fillId="0" borderId="19" xfId="10380" applyFont="1" applyFill="1" applyBorder="1"/>
    <xf numFmtId="0" fontId="7" fillId="0" borderId="19" xfId="10380" applyFont="1" applyFill="1" applyBorder="1" applyAlignment="1">
      <alignment horizontal="left"/>
    </xf>
    <xf numFmtId="0" fontId="7" fillId="0" borderId="20" xfId="10380" applyFont="1" applyFill="1" applyBorder="1" applyAlignment="1">
      <alignment horizontal="left"/>
    </xf>
    <xf numFmtId="0" fontId="14" fillId="0" borderId="0" xfId="10380" applyFont="1" applyFill="1" applyBorder="1" applyAlignment="1">
      <alignment horizontal="left"/>
    </xf>
    <xf numFmtId="0" fontId="15" fillId="0" borderId="0" xfId="10380" applyFont="1" applyFill="1" applyBorder="1"/>
    <xf numFmtId="0" fontId="75" fillId="0" borderId="56" xfId="0" applyFont="1" applyFill="1" applyBorder="1" applyAlignment="1">
      <alignment horizontal="right"/>
    </xf>
    <xf numFmtId="3" fontId="75" fillId="0" borderId="19" xfId="0" applyNumberFormat="1" applyFont="1" applyFill="1" applyBorder="1" applyAlignment="1">
      <alignment horizontal="right"/>
    </xf>
    <xf numFmtId="3" fontId="0" fillId="0" borderId="19" xfId="0" applyNumberFormat="1" applyFill="1" applyBorder="1"/>
    <xf numFmtId="3" fontId="0" fillId="0" borderId="51" xfId="0" applyNumberFormat="1" applyFill="1" applyBorder="1"/>
    <xf numFmtId="0" fontId="7" fillId="0" borderId="19" xfId="10380" applyFont="1" applyBorder="1" applyAlignment="1">
      <alignment horizontal="left"/>
    </xf>
    <xf numFmtId="0" fontId="7" fillId="0" borderId="0" xfId="10380" applyBorder="1" applyAlignment="1">
      <alignment horizontal="left"/>
    </xf>
    <xf numFmtId="0" fontId="7" fillId="0" borderId="5" xfId="10380" applyBorder="1" applyAlignment="1">
      <alignment horizontal="right"/>
    </xf>
    <xf numFmtId="0" fontId="7" fillId="0" borderId="56" xfId="10380" applyBorder="1"/>
    <xf numFmtId="0" fontId="7" fillId="0" borderId="59" xfId="10380" applyBorder="1"/>
    <xf numFmtId="0" fontId="14" fillId="0" borderId="51" xfId="10380" applyFont="1" applyBorder="1" applyAlignment="1">
      <alignment wrapText="1"/>
    </xf>
    <xf numFmtId="172" fontId="7" fillId="0" borderId="0" xfId="10402" applyNumberFormat="1" applyFont="1" applyBorder="1"/>
    <xf numFmtId="168" fontId="7" fillId="0" borderId="5" xfId="19205" applyNumberFormat="1" applyFont="1" applyFill="1" applyBorder="1"/>
    <xf numFmtId="168" fontId="7" fillId="0" borderId="0" xfId="19205" applyNumberFormat="1" applyFont="1" applyBorder="1" applyAlignment="1">
      <alignment horizontal="right"/>
    </xf>
    <xf numFmtId="0" fontId="7" fillId="0" borderId="5" xfId="10380" applyBorder="1"/>
    <xf numFmtId="168" fontId="36" fillId="0" borderId="0" xfId="10402" applyNumberFormat="1" applyFont="1" applyBorder="1"/>
    <xf numFmtId="168" fontId="7" fillId="0" borderId="0" xfId="10380" applyNumberFormat="1" applyBorder="1"/>
    <xf numFmtId="168" fontId="7" fillId="0" borderId="5" xfId="10380" applyNumberFormat="1" applyBorder="1"/>
    <xf numFmtId="172" fontId="7" fillId="0" borderId="0" xfId="19444" applyNumberFormat="1" applyBorder="1"/>
    <xf numFmtId="172" fontId="7" fillId="0" borderId="0" xfId="10281" applyNumberFormat="1" applyFont="1" applyBorder="1"/>
    <xf numFmtId="172" fontId="7" fillId="0" borderId="5" xfId="10281" applyNumberFormat="1" applyFont="1" applyBorder="1"/>
    <xf numFmtId="0" fontId="19" fillId="0" borderId="11" xfId="0" applyFont="1" applyFill="1" applyBorder="1" applyAlignment="1">
      <alignment horizontal="center"/>
    </xf>
    <xf numFmtId="0" fontId="15" fillId="0" borderId="4" xfId="19444" applyFont="1" applyFill="1" applyBorder="1"/>
    <xf numFmtId="0" fontId="60" fillId="0" borderId="0" xfId="0" applyFont="1" applyBorder="1"/>
    <xf numFmtId="0" fontId="60" fillId="0" borderId="5" xfId="0" applyFont="1" applyBorder="1"/>
    <xf numFmtId="0" fontId="61" fillId="0" borderId="4" xfId="19444" applyFont="1" applyBorder="1"/>
    <xf numFmtId="3" fontId="36" fillId="0" borderId="0" xfId="19444" applyNumberFormat="1" applyFont="1" applyBorder="1"/>
    <xf numFmtId="3" fontId="36" fillId="0" borderId="0" xfId="19444" applyNumberFormat="1" applyFont="1" applyFill="1" applyBorder="1"/>
    <xf numFmtId="0" fontId="15" fillId="0" borderId="4" xfId="19444" applyFont="1" applyBorder="1"/>
    <xf numFmtId="0" fontId="21" fillId="0" borderId="4" xfId="19444" applyFont="1" applyBorder="1"/>
    <xf numFmtId="0" fontId="21" fillId="0" borderId="5" xfId="0" applyFont="1" applyBorder="1"/>
    <xf numFmtId="3" fontId="7" fillId="0" borderId="0" xfId="19444" applyNumberFormat="1" applyFont="1" applyBorder="1"/>
    <xf numFmtId="0" fontId="62" fillId="0" borderId="0" xfId="0" applyFont="1" applyBorder="1" applyAlignment="1">
      <alignment horizontal="center"/>
    </xf>
    <xf numFmtId="0" fontId="63" fillId="0" borderId="0" xfId="0" applyFont="1" applyBorder="1" applyAlignment="1">
      <alignment horizontal="center"/>
    </xf>
    <xf numFmtId="0" fontId="7" fillId="0" borderId="6" xfId="19444" applyFont="1" applyBorder="1"/>
    <xf numFmtId="3" fontId="0" fillId="0" borderId="7" xfId="0" applyNumberFormat="1" applyBorder="1"/>
    <xf numFmtId="0" fontId="14" fillId="0" borderId="0" xfId="19444" applyFont="1" applyBorder="1" applyAlignment="1">
      <alignment horizontal="right"/>
    </xf>
    <xf numFmtId="0" fontId="7" fillId="0" borderId="5" xfId="19444" applyFont="1" applyBorder="1"/>
    <xf numFmtId="3" fontId="7" fillId="0" borderId="5" xfId="19444" applyNumberFormat="1" applyFont="1" applyBorder="1"/>
    <xf numFmtId="3" fontId="7" fillId="0" borderId="8" xfId="19444" applyNumberFormat="1" applyFont="1" applyBorder="1"/>
    <xf numFmtId="0" fontId="14" fillId="0" borderId="5" xfId="19444" applyFont="1" applyBorder="1" applyAlignment="1">
      <alignment horizontal="right"/>
    </xf>
    <xf numFmtId="0" fontId="7" fillId="0" borderId="14" xfId="0" applyFont="1" applyBorder="1"/>
    <xf numFmtId="0" fontId="28" fillId="0" borderId="4" xfId="0" applyFont="1" applyBorder="1"/>
    <xf numFmtId="0" fontId="14" fillId="0" borderId="52" xfId="0" applyFont="1" applyBorder="1" applyAlignment="1">
      <alignment horizontal="left" wrapText="1"/>
    </xf>
    <xf numFmtId="0" fontId="14" fillId="0" borderId="60" xfId="0" applyFont="1" applyBorder="1" applyAlignment="1">
      <alignment wrapText="1"/>
    </xf>
    <xf numFmtId="0" fontId="30" fillId="0" borderId="56" xfId="0" applyFont="1" applyBorder="1" applyAlignment="1">
      <alignment horizontal="left"/>
    </xf>
    <xf numFmtId="0" fontId="7" fillId="0" borderId="51" xfId="0" applyFont="1" applyBorder="1"/>
    <xf numFmtId="3" fontId="7" fillId="0" borderId="0" xfId="0" applyNumberFormat="1" applyFont="1" applyBorder="1" applyAlignment="1">
      <alignment horizontal="right"/>
    </xf>
    <xf numFmtId="3" fontId="7" fillId="0" borderId="5" xfId="0" applyNumberFormat="1" applyFont="1" applyBorder="1" applyAlignment="1">
      <alignment horizontal="right"/>
    </xf>
    <xf numFmtId="3" fontId="7" fillId="0" borderId="0" xfId="0" applyNumberFormat="1" applyFont="1" applyBorder="1"/>
    <xf numFmtId="0" fontId="7" fillId="0" borderId="6" xfId="0" applyFont="1" applyBorder="1" applyAlignment="1">
      <alignment horizontal="right"/>
    </xf>
    <xf numFmtId="3" fontId="7" fillId="0" borderId="7" xfId="0" applyNumberFormat="1" applyFont="1" applyBorder="1" applyAlignment="1">
      <alignment horizontal="right"/>
    </xf>
    <xf numFmtId="3" fontId="7" fillId="0" borderId="8" xfId="0" applyNumberFormat="1" applyFont="1" applyBorder="1" applyAlignment="1">
      <alignment horizontal="right"/>
    </xf>
    <xf numFmtId="3" fontId="7" fillId="0" borderId="23" xfId="0" applyNumberFormat="1" applyFont="1" applyBorder="1" applyAlignment="1">
      <alignment horizontal="right"/>
    </xf>
    <xf numFmtId="3" fontId="7" fillId="0" borderId="21" xfId="0" applyNumberFormat="1" applyFont="1" applyBorder="1" applyAlignment="1">
      <alignment horizontal="right"/>
    </xf>
    <xf numFmtId="3" fontId="7" fillId="0" borderId="21" xfId="0" applyNumberFormat="1" applyFont="1" applyBorder="1"/>
    <xf numFmtId="0" fontId="7" fillId="0" borderId="15" xfId="0" applyFont="1" applyBorder="1"/>
    <xf numFmtId="0" fontId="14" fillId="0" borderId="22" xfId="0" applyFont="1" applyBorder="1" applyAlignment="1">
      <alignment wrapText="1"/>
    </xf>
    <xf numFmtId="3" fontId="7" fillId="0" borderId="22" xfId="0" applyNumberFormat="1" applyFont="1" applyBorder="1" applyAlignment="1">
      <alignment horizontal="right"/>
    </xf>
    <xf numFmtId="0" fontId="14" fillId="0" borderId="5" xfId="0" applyFont="1" applyBorder="1" applyAlignment="1">
      <alignment wrapText="1"/>
    </xf>
    <xf numFmtId="0" fontId="32" fillId="0" borderId="4" xfId="0" applyFont="1" applyBorder="1" applyAlignment="1">
      <alignment horizontal="left" vertical="top"/>
    </xf>
    <xf numFmtId="0" fontId="7" fillId="0" borderId="6" xfId="0" applyFont="1" applyBorder="1"/>
    <xf numFmtId="0" fontId="7" fillId="0" borderId="50" xfId="0" applyFont="1" applyBorder="1"/>
    <xf numFmtId="0" fontId="7" fillId="0" borderId="8" xfId="0" applyFont="1" applyBorder="1"/>
    <xf numFmtId="0" fontId="27" fillId="0" borderId="0" xfId="0" applyFont="1" applyFill="1" applyBorder="1" applyAlignment="1">
      <alignment horizontal="center"/>
    </xf>
    <xf numFmtId="0" fontId="19" fillId="0" borderId="0" xfId="0" applyFont="1" applyFill="1" applyBorder="1" applyAlignment="1">
      <alignment horizontal="center"/>
    </xf>
    <xf numFmtId="0" fontId="19" fillId="0" borderId="0" xfId="0" applyFont="1" applyFill="1" applyBorder="1" applyAlignment="1"/>
    <xf numFmtId="0" fontId="27" fillId="0" borderId="0" xfId="0" applyFont="1" applyFill="1" applyBorder="1" applyAlignment="1"/>
    <xf numFmtId="0" fontId="28" fillId="0" borderId="1" xfId="0" applyFont="1" applyBorder="1"/>
    <xf numFmtId="0" fontId="7" fillId="0" borderId="2" xfId="0" applyFont="1" applyBorder="1" applyAlignment="1">
      <alignment horizontal="center"/>
    </xf>
    <xf numFmtId="0" fontId="14" fillId="0" borderId="61" xfId="0" applyFont="1" applyFill="1" applyBorder="1"/>
    <xf numFmtId="0" fontId="7" fillId="0" borderId="61" xfId="0" applyFont="1" applyBorder="1"/>
    <xf numFmtId="0" fontId="14" fillId="0" borderId="62" xfId="0" applyFont="1" applyBorder="1"/>
    <xf numFmtId="0" fontId="7" fillId="0" borderId="63" xfId="0" applyFont="1" applyBorder="1"/>
    <xf numFmtId="3" fontId="75" fillId="0" borderId="5" xfId="0" applyNumberFormat="1" applyFont="1" applyBorder="1" applyAlignment="1">
      <alignment horizontal="right"/>
    </xf>
    <xf numFmtId="0" fontId="7" fillId="0" borderId="44" xfId="0" applyFont="1" applyBorder="1"/>
    <xf numFmtId="0" fontId="14" fillId="0" borderId="45" xfId="0" applyFont="1" applyBorder="1" applyAlignment="1">
      <alignment wrapText="1"/>
    </xf>
    <xf numFmtId="0" fontId="14" fillId="0" borderId="51" xfId="0" applyFont="1" applyBorder="1"/>
    <xf numFmtId="3" fontId="7" fillId="0" borderId="24" xfId="0" applyNumberFormat="1" applyFont="1" applyBorder="1" applyAlignment="1">
      <alignment horizontal="right"/>
    </xf>
    <xf numFmtId="0" fontId="7" fillId="0" borderId="19" xfId="10383" applyFont="1" applyBorder="1" applyAlignment="1">
      <alignment horizontal="center"/>
    </xf>
    <xf numFmtId="0" fontId="7" fillId="0" borderId="28" xfId="10383" applyFont="1" applyBorder="1" applyAlignment="1">
      <alignment horizontal="center"/>
    </xf>
    <xf numFmtId="0" fontId="7" fillId="0" borderId="4" xfId="10383" applyBorder="1"/>
    <xf numFmtId="0" fontId="7" fillId="0" borderId="0" xfId="10383" applyBorder="1"/>
    <xf numFmtId="0" fontId="7" fillId="0" borderId="5" xfId="10383" applyBorder="1"/>
    <xf numFmtId="0" fontId="28" fillId="0" borderId="4" xfId="10383" applyFont="1" applyBorder="1"/>
    <xf numFmtId="0" fontId="14" fillId="0" borderId="52" xfId="10383" applyFont="1" applyBorder="1" applyAlignment="1">
      <alignment horizontal="left" wrapText="1"/>
    </xf>
    <xf numFmtId="0" fontId="30" fillId="0" borderId="56" xfId="10383" applyFont="1" applyBorder="1" applyAlignment="1">
      <alignment horizontal="left"/>
    </xf>
    <xf numFmtId="0" fontId="7" fillId="0" borderId="51" xfId="10383" applyFont="1" applyBorder="1" applyAlignment="1">
      <alignment horizontal="center"/>
    </xf>
    <xf numFmtId="0" fontId="36" fillId="0" borderId="4" xfId="10383" applyFont="1" applyBorder="1" applyAlignment="1">
      <alignment horizontal="left" vertical="center"/>
    </xf>
    <xf numFmtId="0" fontId="7" fillId="0" borderId="0" xfId="19444" applyBorder="1" applyAlignment="1">
      <alignment horizontal="right" vertical="center"/>
    </xf>
    <xf numFmtId="3" fontId="7" fillId="0" borderId="5" xfId="10383" applyNumberFormat="1" applyFont="1" applyFill="1" applyBorder="1" applyAlignment="1">
      <alignment horizontal="right" vertical="center"/>
    </xf>
    <xf numFmtId="3" fontId="7" fillId="0" borderId="5" xfId="10383" applyNumberFormat="1" applyFont="1" applyFill="1" applyBorder="1" applyAlignment="1">
      <alignment horizontal="center" vertical="center"/>
    </xf>
    <xf numFmtId="0" fontId="36" fillId="0" borderId="52" xfId="10383" applyFont="1" applyBorder="1" applyAlignment="1">
      <alignment horizontal="left" vertical="center"/>
    </xf>
    <xf numFmtId="3" fontId="7" fillId="0" borderId="64" xfId="10383" applyNumberFormat="1" applyFont="1" applyFill="1" applyBorder="1" applyAlignment="1">
      <alignment horizontal="right"/>
    </xf>
    <xf numFmtId="3" fontId="7" fillId="0" borderId="0" xfId="19444" applyNumberFormat="1" applyBorder="1" applyAlignment="1">
      <alignment horizontal="center" vertical="center"/>
    </xf>
    <xf numFmtId="0" fontId="7" fillId="0" borderId="56" xfId="10383" applyFont="1" applyBorder="1" applyAlignment="1">
      <alignment horizontal="left"/>
    </xf>
    <xf numFmtId="3" fontId="7" fillId="0" borderId="51" xfId="10383" applyNumberFormat="1" applyFont="1" applyFill="1" applyBorder="1" applyAlignment="1">
      <alignment horizontal="right" vertical="center"/>
    </xf>
    <xf numFmtId="0" fontId="32" fillId="0" borderId="0" xfId="10383" applyFont="1" applyBorder="1"/>
    <xf numFmtId="0" fontId="7" fillId="0" borderId="5" xfId="10383" applyFont="1" applyBorder="1"/>
    <xf numFmtId="167" fontId="7" fillId="0" borderId="5" xfId="10361" applyNumberFormat="1" applyFont="1" applyBorder="1"/>
    <xf numFmtId="0" fontId="21" fillId="0" borderId="0" xfId="10383" applyFont="1" applyBorder="1"/>
    <xf numFmtId="0" fontId="7" fillId="0" borderId="7" xfId="10383" applyFont="1" applyBorder="1"/>
    <xf numFmtId="0" fontId="14" fillId="0" borderId="5" xfId="10383" applyFont="1" applyBorder="1" applyAlignment="1">
      <alignment horizontal="center" vertical="top" wrapText="1"/>
    </xf>
    <xf numFmtId="0" fontId="7" fillId="0" borderId="23" xfId="0" applyFont="1" applyBorder="1" applyAlignment="1"/>
    <xf numFmtId="0" fontId="7" fillId="0" borderId="21" xfId="0" applyFont="1" applyBorder="1" applyAlignment="1"/>
    <xf numFmtId="0" fontId="14" fillId="0" borderId="0" xfId="0" applyFont="1" applyBorder="1" applyAlignment="1"/>
    <xf numFmtId="0" fontId="7" fillId="0" borderId="0" xfId="0" applyFont="1" applyBorder="1" applyAlignment="1"/>
    <xf numFmtId="0" fontId="7" fillId="0" borderId="5" xfId="0" applyFont="1" applyBorder="1" applyAlignment="1"/>
    <xf numFmtId="0" fontId="33" fillId="0" borderId="0" xfId="0" applyFont="1" applyBorder="1"/>
    <xf numFmtId="0" fontId="14" fillId="0" borderId="5" xfId="0" applyFont="1" applyBorder="1"/>
    <xf numFmtId="0" fontId="7" fillId="0" borderId="52" xfId="0" applyFont="1" applyBorder="1"/>
    <xf numFmtId="0" fontId="7" fillId="0" borderId="64" xfId="0" applyFont="1" applyBorder="1"/>
    <xf numFmtId="1" fontId="0" fillId="0" borderId="0" xfId="0" applyNumberFormat="1" applyBorder="1"/>
    <xf numFmtId="0" fontId="0" fillId="0" borderId="0" xfId="0" applyBorder="1" applyAlignment="1"/>
    <xf numFmtId="0" fontId="0" fillId="0" borderId="5" xfId="0" applyBorder="1" applyAlignment="1"/>
    <xf numFmtId="0" fontId="7" fillId="0" borderId="16" xfId="0" applyFont="1" applyBorder="1"/>
    <xf numFmtId="0" fontId="28" fillId="0" borderId="56" xfId="0" applyFont="1" applyBorder="1"/>
    <xf numFmtId="0" fontId="14" fillId="0" borderId="64" xfId="0" applyFont="1" applyBorder="1" applyAlignment="1">
      <alignment wrapText="1"/>
    </xf>
    <xf numFmtId="0" fontId="7" fillId="0" borderId="55" xfId="0" applyFont="1" applyBorder="1"/>
    <xf numFmtId="0" fontId="75" fillId="0" borderId="56" xfId="0" applyFont="1" applyBorder="1" applyAlignment="1">
      <alignment horizontal="right"/>
    </xf>
    <xf numFmtId="170" fontId="0" fillId="0" borderId="0" xfId="10402" applyNumberFormat="1" applyFont="1" applyBorder="1"/>
    <xf numFmtId="170" fontId="0" fillId="0" borderId="5" xfId="10402" applyNumberFormat="1" applyFont="1" applyBorder="1"/>
    <xf numFmtId="166" fontId="0" fillId="0" borderId="0" xfId="10402" applyNumberFormat="1" applyFont="1" applyBorder="1"/>
    <xf numFmtId="166" fontId="0" fillId="0" borderId="5" xfId="10402" applyNumberFormat="1" applyFont="1" applyBorder="1"/>
    <xf numFmtId="0" fontId="0" fillId="0" borderId="0" xfId="0" applyFont="1" applyBorder="1"/>
    <xf numFmtId="0" fontId="14" fillId="0" borderId="19" xfId="0" applyFont="1" applyBorder="1" applyAlignment="1">
      <alignment wrapText="1"/>
    </xf>
    <xf numFmtId="0" fontId="14" fillId="0" borderId="56" xfId="0" applyFont="1" applyBorder="1" applyAlignment="1">
      <alignment wrapText="1"/>
    </xf>
    <xf numFmtId="0" fontId="14" fillId="0" borderId="20" xfId="0" applyFont="1" applyBorder="1" applyAlignment="1">
      <alignment wrapText="1"/>
    </xf>
    <xf numFmtId="168" fontId="0" fillId="0" borderId="21" xfId="10402" applyNumberFormat="1" applyFont="1" applyBorder="1"/>
    <xf numFmtId="168" fontId="0" fillId="0" borderId="21" xfId="10402" applyNumberFormat="1" applyFont="1" applyFill="1" applyBorder="1"/>
    <xf numFmtId="168" fontId="0" fillId="0" borderId="44" xfId="10402" applyNumberFormat="1" applyFont="1" applyFill="1" applyBorder="1"/>
    <xf numFmtId="168" fontId="0" fillId="0" borderId="0" xfId="10402" applyNumberFormat="1" applyFont="1" applyFill="1" applyBorder="1"/>
    <xf numFmtId="0" fontId="74" fillId="0" borderId="2" xfId="0" applyFont="1" applyBorder="1"/>
    <xf numFmtId="0" fontId="14" fillId="0" borderId="51" xfId="0" applyFont="1" applyBorder="1" applyAlignment="1">
      <alignment wrapText="1"/>
    </xf>
    <xf numFmtId="168" fontId="0" fillId="0" borderId="5" xfId="10402" applyNumberFormat="1" applyFont="1" applyBorder="1"/>
    <xf numFmtId="0" fontId="0" fillId="0" borderId="4" xfId="0" applyFill="1" applyBorder="1"/>
    <xf numFmtId="168" fontId="0" fillId="0" borderId="5" xfId="10402" applyNumberFormat="1" applyFont="1" applyFill="1" applyBorder="1"/>
    <xf numFmtId="0" fontId="0" fillId="0" borderId="6" xfId="0" applyFill="1" applyBorder="1"/>
    <xf numFmtId="168" fontId="0" fillId="0" borderId="8" xfId="10402" applyNumberFormat="1" applyFont="1" applyFill="1" applyBorder="1"/>
    <xf numFmtId="0" fontId="7" fillId="0" borderId="15" xfId="0" applyFont="1" applyFill="1" applyBorder="1"/>
    <xf numFmtId="0" fontId="7" fillId="0" borderId="20" xfId="0" applyFont="1" applyFill="1" applyBorder="1"/>
    <xf numFmtId="0" fontId="28" fillId="0" borderId="56" xfId="0" applyFont="1" applyFill="1" applyBorder="1"/>
    <xf numFmtId="0" fontId="14" fillId="0" borderId="4" xfId="0" applyFont="1" applyFill="1" applyBorder="1" applyAlignment="1">
      <alignment horizontal="left" wrapText="1"/>
    </xf>
    <xf numFmtId="0" fontId="14" fillId="0" borderId="5" xfId="0" applyFont="1" applyFill="1" applyBorder="1" applyAlignment="1">
      <alignment wrapText="1"/>
    </xf>
    <xf numFmtId="0" fontId="30" fillId="0" borderId="56" xfId="0" applyFont="1" applyFill="1" applyBorder="1" applyAlignment="1">
      <alignment horizontal="left"/>
    </xf>
    <xf numFmtId="0" fontId="7" fillId="0" borderId="55" xfId="0" applyFont="1" applyFill="1" applyBorder="1"/>
    <xf numFmtId="0" fontId="7" fillId="0" borderId="4" xfId="24441" applyBorder="1"/>
    <xf numFmtId="168" fontId="7" fillId="0" borderId="5" xfId="10402" applyNumberFormat="1" applyFont="1" applyBorder="1"/>
    <xf numFmtId="0" fontId="7" fillId="0" borderId="5" xfId="0" applyFont="1" applyFill="1" applyBorder="1"/>
    <xf numFmtId="0" fontId="73" fillId="0" borderId="4" xfId="0" applyFont="1" applyFill="1" applyBorder="1"/>
    <xf numFmtId="0" fontId="73" fillId="0" borderId="5" xfId="0" applyFont="1" applyFill="1" applyBorder="1"/>
    <xf numFmtId="0" fontId="14" fillId="0" borderId="4" xfId="0" applyFont="1" applyFill="1" applyBorder="1" applyAlignment="1">
      <alignment horizontal="right"/>
    </xf>
    <xf numFmtId="0" fontId="30" fillId="0" borderId="0" xfId="0" applyFont="1" applyFill="1" applyBorder="1"/>
    <xf numFmtId="0" fontId="7" fillId="0" borderId="4" xfId="24441" applyFill="1" applyBorder="1"/>
    <xf numFmtId="0" fontId="7" fillId="0" borderId="0" xfId="24441" applyFill="1" applyBorder="1"/>
    <xf numFmtId="0" fontId="7" fillId="0" borderId="5" xfId="24441" applyFill="1" applyBorder="1"/>
    <xf numFmtId="0" fontId="7" fillId="0" borderId="0" xfId="24441" applyFont="1" applyFill="1" applyBorder="1"/>
    <xf numFmtId="168" fontId="7" fillId="0" borderId="0" xfId="20487" applyNumberFormat="1" applyFont="1" applyBorder="1"/>
    <xf numFmtId="168" fontId="36" fillId="0" borderId="0" xfId="20487" applyNumberFormat="1" applyFont="1" applyBorder="1"/>
    <xf numFmtId="168" fontId="7" fillId="0" borderId="0" xfId="19444" applyNumberFormat="1" applyBorder="1"/>
    <xf numFmtId="0" fontId="7" fillId="0" borderId="4" xfId="10380" applyFill="1" applyBorder="1"/>
    <xf numFmtId="0" fontId="16" fillId="0" borderId="4" xfId="10380" applyFont="1" applyFill="1" applyBorder="1"/>
    <xf numFmtId="3" fontId="7" fillId="0" borderId="0" xfId="10380" applyNumberFormat="1" applyFill="1" applyBorder="1" applyAlignment="1">
      <alignment horizontal="right"/>
    </xf>
    <xf numFmtId="0" fontId="0" fillId="0" borderId="4" xfId="10380" applyFont="1" applyFill="1" applyBorder="1"/>
    <xf numFmtId="0" fontId="7" fillId="0" borderId="4" xfId="10380" applyFont="1" applyFill="1" applyBorder="1"/>
    <xf numFmtId="0" fontId="7" fillId="0" borderId="6" xfId="10380" applyFill="1" applyBorder="1"/>
    <xf numFmtId="3" fontId="7" fillId="0" borderId="7" xfId="10380" applyNumberFormat="1" applyFont="1" applyFill="1" applyBorder="1"/>
    <xf numFmtId="0" fontId="7" fillId="0" borderId="7" xfId="10380" applyFont="1" applyFill="1" applyBorder="1"/>
    <xf numFmtId="0" fontId="7" fillId="0" borderId="7" xfId="10380" applyBorder="1"/>
    <xf numFmtId="0" fontId="35" fillId="0" borderId="4" xfId="10380" applyFont="1" applyFill="1" applyBorder="1"/>
    <xf numFmtId="0" fontId="34" fillId="0" borderId="0" xfId="10380" applyFont="1" applyFill="1" applyBorder="1" applyAlignment="1">
      <alignment horizontal="right" vertical="center"/>
    </xf>
    <xf numFmtId="0" fontId="0" fillId="0" borderId="6" xfId="10380" applyFont="1" applyFill="1" applyBorder="1"/>
    <xf numFmtId="3" fontId="36" fillId="0" borderId="7" xfId="10380" applyNumberFormat="1" applyFont="1" applyBorder="1" applyAlignment="1">
      <alignment horizontal="right" vertical="center" wrapText="1"/>
    </xf>
    <xf numFmtId="0" fontId="34" fillId="0" borderId="7" xfId="10380" applyFont="1" applyBorder="1" applyAlignment="1">
      <alignment horizontal="right" vertical="center" wrapText="1"/>
    </xf>
    <xf numFmtId="49" fontId="14" fillId="0" borderId="4" xfId="10380" applyNumberFormat="1" applyFont="1" applyFill="1" applyBorder="1" applyAlignment="1">
      <alignment horizontal="left" wrapText="1"/>
    </xf>
    <xf numFmtId="49" fontId="7" fillId="0" borderId="4" xfId="10380" applyNumberFormat="1" applyFont="1" applyFill="1" applyBorder="1" applyAlignment="1">
      <alignment horizontal="left" wrapText="1"/>
    </xf>
    <xf numFmtId="0" fontId="76" fillId="0" borderId="0" xfId="0" applyFont="1" applyBorder="1"/>
    <xf numFmtId="0" fontId="39" fillId="0" borderId="6" xfId="10400" applyFont="1" applyFill="1" applyBorder="1"/>
    <xf numFmtId="0" fontId="7" fillId="0" borderId="7" xfId="10380" applyFill="1" applyBorder="1"/>
    <xf numFmtId="1" fontId="7" fillId="0" borderId="7" xfId="10380" applyNumberFormat="1" applyFill="1" applyBorder="1"/>
    <xf numFmtId="0" fontId="14" fillId="0" borderId="4" xfId="10380" applyFont="1" applyFill="1" applyBorder="1"/>
    <xf numFmtId="0" fontId="0" fillId="0" borderId="4" xfId="10380" applyFont="1" applyFill="1" applyBorder="1" applyAlignment="1"/>
    <xf numFmtId="0" fontId="7" fillId="0" borderId="4" xfId="10380" applyFont="1" applyFill="1" applyBorder="1" applyAlignment="1">
      <alignment vertical="top"/>
    </xf>
    <xf numFmtId="0" fontId="0" fillId="0" borderId="0" xfId="10380" applyFont="1" applyFill="1" applyBorder="1" applyAlignment="1">
      <alignment vertical="top"/>
    </xf>
    <xf numFmtId="1" fontId="7" fillId="0" borderId="0" xfId="10380" applyNumberFormat="1" applyFill="1" applyBorder="1"/>
    <xf numFmtId="0" fontId="7" fillId="0" borderId="4" xfId="10380" applyFill="1" applyBorder="1" applyAlignment="1">
      <alignment wrapText="1"/>
    </xf>
    <xf numFmtId="0" fontId="7" fillId="0" borderId="6" xfId="10380" applyFont="1" applyFill="1" applyBorder="1" applyAlignment="1">
      <alignment vertical="top"/>
    </xf>
    <xf numFmtId="0" fontId="0" fillId="0" borderId="7" xfId="10380" applyFont="1" applyFill="1" applyBorder="1" applyAlignment="1">
      <alignment vertical="top"/>
    </xf>
    <xf numFmtId="0" fontId="0" fillId="0" borderId="4" xfId="10380" applyFont="1" applyFill="1" applyBorder="1" applyAlignment="1">
      <alignment vertical="top"/>
    </xf>
    <xf numFmtId="0" fontId="59" fillId="0" borderId="4" xfId="0" applyFont="1" applyBorder="1"/>
    <xf numFmtId="0" fontId="22" fillId="0" borderId="4" xfId="0" applyFont="1" applyBorder="1"/>
    <xf numFmtId="0" fontId="72" fillId="0" borderId="4" xfId="0" applyFont="1" applyBorder="1"/>
    <xf numFmtId="0" fontId="0" fillId="0" borderId="56" xfId="0" applyBorder="1"/>
    <xf numFmtId="0" fontId="14" fillId="0" borderId="52" xfId="0" applyFont="1" applyBorder="1"/>
    <xf numFmtId="0" fontId="0" fillId="0" borderId="64" xfId="0" applyBorder="1"/>
    <xf numFmtId="172" fontId="0" fillId="0" borderId="5" xfId="20490" applyNumberFormat="1" applyFont="1" applyBorder="1"/>
    <xf numFmtId="0" fontId="7" fillId="0" borderId="56" xfId="0" applyFont="1" applyBorder="1"/>
    <xf numFmtId="172" fontId="0" fillId="0" borderId="51" xfId="20490" applyNumberFormat="1" applyFont="1" applyBorder="1"/>
    <xf numFmtId="0" fontId="16" fillId="0" borderId="52" xfId="0" applyFont="1" applyBorder="1"/>
    <xf numFmtId="0" fontId="16" fillId="0" borderId="4" xfId="0" applyFont="1" applyBorder="1"/>
    <xf numFmtId="0" fontId="0" fillId="0" borderId="59" xfId="0" applyBorder="1"/>
    <xf numFmtId="0" fontId="7" fillId="0" borderId="1" xfId="0" applyFont="1" applyBorder="1"/>
    <xf numFmtId="172" fontId="0" fillId="0" borderId="64" xfId="20490" applyNumberFormat="1" applyFont="1" applyBorder="1"/>
    <xf numFmtId="0" fontId="14" fillId="0" borderId="6" xfId="0" applyFont="1" applyBorder="1"/>
    <xf numFmtId="0" fontId="39" fillId="0" borderId="4" xfId="10401" applyFont="1" applyBorder="1" applyAlignment="1">
      <alignment horizontal="center"/>
    </xf>
    <xf numFmtId="0" fontId="26" fillId="0" borderId="5" xfId="10401" applyBorder="1"/>
    <xf numFmtId="0" fontId="26" fillId="0" borderId="4" xfId="10401" applyBorder="1"/>
    <xf numFmtId="0" fontId="14" fillId="0" borderId="4" xfId="10401" applyFont="1" applyBorder="1"/>
    <xf numFmtId="3" fontId="26" fillId="0" borderId="65" xfId="10401" applyNumberFormat="1" applyBorder="1"/>
    <xf numFmtId="3" fontId="26" fillId="0" borderId="0" xfId="10401" applyNumberFormat="1" applyBorder="1"/>
    <xf numFmtId="3" fontId="26" fillId="0" borderId="5" xfId="10401" applyNumberFormat="1" applyBorder="1"/>
    <xf numFmtId="0" fontId="14" fillId="0" borderId="21" xfId="10401" applyFont="1" applyBorder="1" applyAlignment="1">
      <alignment wrapText="1"/>
    </xf>
    <xf numFmtId="0" fontId="14" fillId="0" borderId="0" xfId="10401" applyFont="1" applyBorder="1" applyAlignment="1">
      <alignment wrapText="1"/>
    </xf>
    <xf numFmtId="0" fontId="14" fillId="0" borderId="22" xfId="10401" applyFont="1" applyBorder="1" applyAlignment="1">
      <alignment wrapText="1"/>
    </xf>
    <xf numFmtId="0" fontId="14" fillId="0" borderId="5" xfId="10401" applyFont="1" applyBorder="1" applyAlignment="1">
      <alignment wrapText="1"/>
    </xf>
    <xf numFmtId="0" fontId="7" fillId="0" borderId="20" xfId="10401" applyFont="1" applyBorder="1"/>
    <xf numFmtId="0" fontId="7" fillId="0" borderId="19" xfId="10401" applyFont="1" applyBorder="1"/>
    <xf numFmtId="0" fontId="7" fillId="0" borderId="25" xfId="10401" applyFont="1" applyBorder="1"/>
    <xf numFmtId="0" fontId="7" fillId="0" borderId="51" xfId="10401" applyFont="1" applyBorder="1"/>
    <xf numFmtId="0" fontId="82" fillId="0" borderId="19" xfId="19444" applyFont="1" applyBorder="1"/>
    <xf numFmtId="0" fontId="20" fillId="0" borderId="19" xfId="19444" applyFont="1" applyBorder="1"/>
    <xf numFmtId="0" fontId="14" fillId="0" borderId="20" xfId="19444" applyFont="1" applyFill="1" applyBorder="1"/>
    <xf numFmtId="0" fontId="27" fillId="0" borderId="9" xfId="19444" applyFont="1" applyFill="1" applyBorder="1" applyAlignment="1">
      <alignment horizontal="center"/>
    </xf>
    <xf numFmtId="0" fontId="28" fillId="0" borderId="56" xfId="19444" applyFont="1" applyBorder="1"/>
    <xf numFmtId="0" fontId="14" fillId="0" borderId="4" xfId="19444" applyFont="1" applyBorder="1" applyAlignment="1">
      <alignment horizontal="left" wrapText="1"/>
    </xf>
    <xf numFmtId="0" fontId="30" fillId="0" borderId="4" xfId="19444" applyFont="1" applyBorder="1" applyAlignment="1">
      <alignment horizontal="left"/>
    </xf>
    <xf numFmtId="0" fontId="19" fillId="0" borderId="4" xfId="19444" applyFont="1" applyBorder="1"/>
    <xf numFmtId="0" fontId="31" fillId="0" borderId="0" xfId="19444" applyFont="1" applyBorder="1"/>
    <xf numFmtId="0" fontId="29" fillId="0" borderId="5" xfId="0" applyFont="1" applyBorder="1"/>
    <xf numFmtId="0" fontId="32" fillId="0" borderId="4" xfId="19444" applyFont="1" applyBorder="1" applyAlignment="1">
      <alignment horizontal="right" vertical="top"/>
    </xf>
    <xf numFmtId="0" fontId="32" fillId="0" borderId="0" xfId="19444" applyFont="1" applyBorder="1"/>
    <xf numFmtId="0" fontId="38" fillId="0" borderId="5" xfId="20324" applyFont="1" applyFill="1" applyBorder="1"/>
    <xf numFmtId="168" fontId="38" fillId="0" borderId="5" xfId="19205" applyNumberFormat="1" applyFont="1" applyFill="1" applyBorder="1"/>
    <xf numFmtId="0" fontId="32" fillId="0" borderId="4" xfId="19444" applyFont="1" applyBorder="1"/>
    <xf numFmtId="0" fontId="7" fillId="0" borderId="56" xfId="19444" applyFont="1" applyBorder="1"/>
    <xf numFmtId="0" fontId="0" fillId="0" borderId="51" xfId="0" applyBorder="1"/>
    <xf numFmtId="0" fontId="19" fillId="0" borderId="56" xfId="19444" applyFont="1" applyBorder="1"/>
    <xf numFmtId="0" fontId="29" fillId="0" borderId="51" xfId="0" applyFont="1" applyBorder="1"/>
    <xf numFmtId="168" fontId="7" fillId="0" borderId="0" xfId="19199" applyNumberFormat="1" applyFont="1" applyFill="1" applyBorder="1" applyAlignment="1">
      <alignment horizontal="right"/>
    </xf>
    <xf numFmtId="0" fontId="71" fillId="0" borderId="0" xfId="19444" applyFont="1" applyBorder="1"/>
    <xf numFmtId="0" fontId="32" fillId="0" borderId="4" xfId="10416" applyFont="1" applyFill="1" applyBorder="1"/>
    <xf numFmtId="0" fontId="32" fillId="0" borderId="0" xfId="10416" applyFont="1" applyFill="1" applyBorder="1"/>
    <xf numFmtId="167" fontId="7" fillId="0" borderId="5" xfId="10402" applyNumberFormat="1" applyFont="1" applyBorder="1"/>
    <xf numFmtId="0" fontId="14" fillId="0" borderId="56" xfId="19444" applyFont="1" applyBorder="1"/>
    <xf numFmtId="167" fontId="7" fillId="0" borderId="51" xfId="10402" applyNumberFormat="1" applyFont="1" applyBorder="1"/>
    <xf numFmtId="0" fontId="7" fillId="0" borderId="0" xfId="19444" applyFont="1" applyBorder="1" applyAlignment="1">
      <alignment wrapText="1"/>
    </xf>
    <xf numFmtId="168" fontId="7" fillId="0" borderId="0" xfId="19199" applyNumberFormat="1" applyFont="1" applyFill="1" applyBorder="1" applyAlignment="1">
      <alignment vertical="top"/>
    </xf>
    <xf numFmtId="0" fontId="7" fillId="0" borderId="0" xfId="19444" applyFont="1" applyFill="1" applyBorder="1" applyAlignment="1">
      <alignment wrapText="1"/>
    </xf>
    <xf numFmtId="0" fontId="67" fillId="0" borderId="0" xfId="19444" applyFont="1" applyFill="1" applyBorder="1"/>
    <xf numFmtId="0" fontId="7" fillId="0" borderId="56" xfId="19444" applyFont="1" applyFill="1" applyBorder="1"/>
    <xf numFmtId="0" fontId="7" fillId="0" borderId="51" xfId="0" applyFont="1" applyFill="1" applyBorder="1"/>
    <xf numFmtId="0" fontId="7" fillId="0" borderId="6" xfId="19444" applyFont="1" applyFill="1" applyBorder="1"/>
    <xf numFmtId="0" fontId="7" fillId="0" borderId="7" xfId="19444" applyFill="1" applyBorder="1"/>
    <xf numFmtId="0" fontId="7" fillId="0" borderId="7" xfId="19444" applyFont="1" applyFill="1" applyBorder="1"/>
    <xf numFmtId="0" fontId="7" fillId="0" borderId="44" xfId="19444" applyFont="1" applyFill="1" applyBorder="1"/>
    <xf numFmtId="0" fontId="7" fillId="0" borderId="8" xfId="0" applyFont="1" applyFill="1" applyBorder="1"/>
    <xf numFmtId="0" fontId="20" fillId="0" borderId="0" xfId="19444" applyFont="1" applyBorder="1"/>
    <xf numFmtId="0" fontId="36" fillId="0" borderId="0" xfId="19444" applyFont="1" applyBorder="1"/>
    <xf numFmtId="0" fontId="7" fillId="0" borderId="0" xfId="19444" applyFont="1" applyBorder="1" applyAlignment="1">
      <alignment horizontal="left" vertical="top"/>
    </xf>
    <xf numFmtId="0" fontId="7" fillId="0" borderId="0" xfId="19444" applyFont="1" applyBorder="1" applyAlignment="1">
      <alignment horizontal="left" vertical="top" wrapText="1"/>
    </xf>
    <xf numFmtId="0" fontId="36" fillId="0" borderId="0" xfId="19444" applyFont="1" applyBorder="1" applyAlignment="1">
      <alignment horizontal="left" vertical="top"/>
    </xf>
    <xf numFmtId="168" fontId="36" fillId="0" borderId="0" xfId="10402" applyNumberFormat="1" applyFont="1" applyBorder="1" applyAlignment="1">
      <alignment horizontal="right" vertical="top"/>
    </xf>
    <xf numFmtId="168" fontId="7" fillId="0" borderId="0" xfId="10402" applyNumberFormat="1" applyFont="1" applyBorder="1" applyAlignment="1">
      <alignment horizontal="right" vertical="top"/>
    </xf>
    <xf numFmtId="0" fontId="7" fillId="0" borderId="0" xfId="19444" applyFont="1" applyBorder="1" applyAlignment="1">
      <alignment vertical="top"/>
    </xf>
    <xf numFmtId="0" fontId="7" fillId="0" borderId="2" xfId="19444" applyFont="1" applyBorder="1"/>
    <xf numFmtId="0" fontId="14" fillId="0" borderId="23" xfId="10381" applyFont="1" applyBorder="1"/>
    <xf numFmtId="0" fontId="14" fillId="0" borderId="13" xfId="10381" applyFont="1" applyBorder="1" applyAlignment="1">
      <alignment wrapText="1"/>
    </xf>
    <xf numFmtId="0" fontId="7" fillId="0" borderId="20" xfId="10381" applyBorder="1"/>
    <xf numFmtId="0" fontId="7" fillId="0" borderId="19" xfId="10381" applyFont="1" applyBorder="1" applyAlignment="1">
      <alignment wrapText="1"/>
    </xf>
    <xf numFmtId="0" fontId="14" fillId="0" borderId="0" xfId="10381" applyFont="1" applyBorder="1" applyAlignment="1"/>
    <xf numFmtId="0" fontId="7" fillId="0" borderId="0" xfId="10381" applyFont="1" applyBorder="1" applyAlignment="1"/>
    <xf numFmtId="0" fontId="7" fillId="0" borderId="4" xfId="10381" applyBorder="1"/>
    <xf numFmtId="0" fontId="7" fillId="0" borderId="5" xfId="10381" applyBorder="1"/>
    <xf numFmtId="0" fontId="14" fillId="0" borderId="64" xfId="10381" applyFont="1" applyBorder="1" applyAlignment="1">
      <alignment wrapText="1"/>
    </xf>
    <xf numFmtId="0" fontId="7" fillId="0" borderId="51" xfId="10381" applyFont="1" applyBorder="1" applyAlignment="1">
      <alignment wrapText="1"/>
    </xf>
    <xf numFmtId="0" fontId="7" fillId="0" borderId="5" xfId="10381" applyFont="1" applyBorder="1" applyAlignment="1"/>
    <xf numFmtId="3" fontId="7" fillId="0" borderId="5" xfId="10381" applyNumberFormat="1" applyFont="1" applyBorder="1"/>
    <xf numFmtId="0" fontId="7" fillId="0" borderId="8" xfId="10381" applyFont="1" applyBorder="1"/>
    <xf numFmtId="0" fontId="7" fillId="0" borderId="19" xfId="10380" applyFont="1" applyBorder="1"/>
    <xf numFmtId="0" fontId="7" fillId="0" borderId="25" xfId="10380" applyFont="1" applyBorder="1"/>
    <xf numFmtId="0" fontId="28" fillId="0" borderId="4" xfId="10380" applyFont="1" applyBorder="1"/>
    <xf numFmtId="0" fontId="28" fillId="0" borderId="0" xfId="10380" applyFont="1" applyBorder="1"/>
    <xf numFmtId="0" fontId="14" fillId="0" borderId="52" xfId="10380" applyFont="1" applyBorder="1" applyAlignment="1">
      <alignment horizontal="left" wrapText="1"/>
    </xf>
    <xf numFmtId="0" fontId="14" fillId="0" borderId="60" xfId="10380" applyFont="1" applyBorder="1" applyAlignment="1">
      <alignment wrapText="1"/>
    </xf>
    <xf numFmtId="0" fontId="30" fillId="0" borderId="56" xfId="10380" applyFont="1" applyBorder="1" applyAlignment="1">
      <alignment horizontal="left"/>
    </xf>
    <xf numFmtId="0" fontId="7" fillId="0" borderId="51" xfId="10380" applyFont="1" applyBorder="1"/>
    <xf numFmtId="0" fontId="29" fillId="0" borderId="5" xfId="10380" applyFont="1" applyBorder="1"/>
    <xf numFmtId="0" fontId="32" fillId="0" borderId="4" xfId="10380" applyFont="1" applyBorder="1" applyAlignment="1">
      <alignment horizontal="right" vertical="top"/>
    </xf>
    <xf numFmtId="0" fontId="32" fillId="0" borderId="0" xfId="10380" applyFont="1" applyBorder="1"/>
    <xf numFmtId="3" fontId="7" fillId="0" borderId="5" xfId="10380" applyNumberFormat="1" applyFont="1" applyBorder="1"/>
    <xf numFmtId="0" fontId="7" fillId="0" borderId="51" xfId="10380" applyBorder="1"/>
    <xf numFmtId="0" fontId="7" fillId="0" borderId="4" xfId="10380" applyFont="1" applyBorder="1"/>
    <xf numFmtId="0" fontId="16" fillId="0" borderId="0" xfId="10380" applyFont="1" applyBorder="1"/>
    <xf numFmtId="0" fontId="16" fillId="0" borderId="5" xfId="10380" applyFont="1" applyFill="1" applyBorder="1"/>
    <xf numFmtId="0" fontId="7" fillId="0" borderId="6" xfId="10380" applyBorder="1" applyAlignment="1">
      <alignment horizontal="left"/>
    </xf>
    <xf numFmtId="0" fontId="14" fillId="0" borderId="7" xfId="10380" applyFont="1" applyBorder="1"/>
    <xf numFmtId="0" fontId="7" fillId="0" borderId="8" xfId="10380" applyFill="1" applyBorder="1"/>
    <xf numFmtId="0" fontId="7" fillId="0" borderId="4" xfId="10380" applyFont="1" applyBorder="1" applyAlignment="1">
      <alignment horizontal="right" vertical="top"/>
    </xf>
    <xf numFmtId="0" fontId="7" fillId="0" borderId="4" xfId="10380" applyFont="1" applyBorder="1" applyAlignment="1">
      <alignment horizontal="right" vertical="top" wrapText="1"/>
    </xf>
    <xf numFmtId="0" fontId="7" fillId="0" borderId="0" xfId="10380" applyFont="1" applyBorder="1" applyAlignment="1">
      <alignment vertical="top" wrapText="1"/>
    </xf>
    <xf numFmtId="0" fontId="7" fillId="0" borderId="0" xfId="20486" applyBorder="1" applyAlignment="1">
      <alignment wrapText="1"/>
    </xf>
    <xf numFmtId="3" fontId="7" fillId="0" borderId="5" xfId="10380" applyNumberFormat="1" applyFont="1" applyBorder="1" applyAlignment="1">
      <alignment vertical="top" wrapText="1"/>
    </xf>
    <xf numFmtId="0" fontId="7" fillId="0" borderId="6" xfId="10380" applyBorder="1"/>
    <xf numFmtId="0" fontId="16" fillId="0" borderId="7" xfId="10380" applyFont="1" applyBorder="1"/>
    <xf numFmtId="0" fontId="16" fillId="0" borderId="8" xfId="10380" applyFont="1" applyFill="1" applyBorder="1"/>
    <xf numFmtId="0" fontId="0" fillId="0" borderId="9" xfId="0" applyBorder="1"/>
    <xf numFmtId="0" fontId="74" fillId="0" borderId="10" xfId="0" applyFont="1" applyBorder="1"/>
    <xf numFmtId="0" fontId="0" fillId="0" borderId="55" xfId="0" applyBorder="1"/>
    <xf numFmtId="3" fontId="7" fillId="0" borderId="5" xfId="0" applyNumberFormat="1" applyFont="1" applyBorder="1" applyAlignment="1">
      <alignment horizontal="center"/>
    </xf>
    <xf numFmtId="0" fontId="73" fillId="0" borderId="6" xfId="0" applyFont="1" applyBorder="1"/>
    <xf numFmtId="0" fontId="73" fillId="0" borderId="7" xfId="0" applyFont="1" applyBorder="1"/>
    <xf numFmtId="0" fontId="14" fillId="0" borderId="21" xfId="0" applyFont="1" applyBorder="1" applyAlignment="1">
      <alignment wrapText="1"/>
    </xf>
    <xf numFmtId="3" fontId="7" fillId="0" borderId="21" xfId="0" applyNumberFormat="1" applyFont="1" applyFill="1" applyBorder="1" applyAlignment="1">
      <alignment horizontal="right"/>
    </xf>
    <xf numFmtId="3" fontId="7" fillId="0" borderId="5" xfId="0" applyNumberFormat="1" applyFont="1" applyFill="1" applyBorder="1" applyAlignment="1">
      <alignment horizontal="right"/>
    </xf>
    <xf numFmtId="3" fontId="7" fillId="0" borderId="19" xfId="0" applyNumberFormat="1" applyFont="1" applyBorder="1" applyAlignment="1">
      <alignment horizontal="right"/>
    </xf>
    <xf numFmtId="3" fontId="7" fillId="0" borderId="20" xfId="0" applyNumberFormat="1" applyFont="1" applyBorder="1" applyAlignment="1">
      <alignment horizontal="right"/>
    </xf>
    <xf numFmtId="3" fontId="7" fillId="0" borderId="51" xfId="0" applyNumberFormat="1" applyFont="1" applyBorder="1" applyAlignment="1">
      <alignment horizontal="right"/>
    </xf>
    <xf numFmtId="0" fontId="17" fillId="28" borderId="9" xfId="0" applyFont="1" applyFill="1" applyBorder="1" applyAlignment="1">
      <alignment horizontal="center" vertical="center"/>
    </xf>
    <xf numFmtId="0" fontId="17" fillId="28" borderId="10" xfId="0" applyFont="1" applyFill="1" applyBorder="1" applyAlignment="1">
      <alignment horizontal="center" vertical="center"/>
    </xf>
    <xf numFmtId="0" fontId="17" fillId="28" borderId="11" xfId="0" applyFont="1" applyFill="1" applyBorder="1" applyAlignment="1">
      <alignment horizontal="center" vertical="center"/>
    </xf>
    <xf numFmtId="0" fontId="0" fillId="0" borderId="0" xfId="0"/>
    <xf numFmtId="0" fontId="19" fillId="0" borderId="9" xfId="0" applyFont="1" applyFill="1" applyBorder="1" applyAlignment="1">
      <alignment horizontal="center"/>
    </xf>
    <xf numFmtId="0" fontId="0" fillId="0" borderId="10" xfId="0" applyBorder="1" applyAlignment="1"/>
    <xf numFmtId="0" fontId="0" fillId="0" borderId="11" xfId="0" applyBorder="1" applyAlignment="1"/>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3" fontId="7" fillId="0" borderId="19" xfId="19444" applyNumberFormat="1" applyFont="1" applyFill="1" applyBorder="1" applyAlignment="1">
      <alignment horizontal="center"/>
    </xf>
    <xf numFmtId="3" fontId="7" fillId="0" borderId="51" xfId="19444" applyNumberFormat="1" applyFont="1" applyFill="1" applyBorder="1" applyAlignment="1">
      <alignment horizontal="center"/>
    </xf>
    <xf numFmtId="0" fontId="19" fillId="0" borderId="9" xfId="19444" applyFont="1" applyFill="1" applyBorder="1" applyAlignment="1">
      <alignment horizontal="center"/>
    </xf>
    <xf numFmtId="0" fontId="19" fillId="0" borderId="10" xfId="19444" applyFont="1" applyFill="1" applyBorder="1" applyAlignment="1">
      <alignment horizontal="center"/>
    </xf>
    <xf numFmtId="0" fontId="19" fillId="0" borderId="11" xfId="19444" applyFont="1" applyFill="1" applyBorder="1" applyAlignment="1">
      <alignment horizontal="center"/>
    </xf>
    <xf numFmtId="0" fontId="19" fillId="0" borderId="1" xfId="19444" applyFont="1" applyFill="1" applyBorder="1" applyAlignment="1">
      <alignment horizontal="center"/>
    </xf>
    <xf numFmtId="0" fontId="19" fillId="0" borderId="2" xfId="19444" applyFont="1" applyFill="1" applyBorder="1" applyAlignment="1">
      <alignment horizontal="center"/>
    </xf>
    <xf numFmtId="0" fontId="19" fillId="0" borderId="3" xfId="19444" applyFont="1" applyFill="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16" fillId="0" borderId="10" xfId="0" applyFont="1" applyBorder="1" applyAlignment="1">
      <alignment horizontal="left"/>
    </xf>
    <xf numFmtId="0" fontId="16" fillId="0" borderId="11" xfId="0" applyFont="1" applyBorder="1" applyAlignment="1">
      <alignment horizontal="left"/>
    </xf>
    <xf numFmtId="0" fontId="14" fillId="0" borderId="15" xfId="19444" applyFont="1" applyFill="1" applyBorder="1" applyAlignment="1">
      <alignment horizontal="center"/>
    </xf>
    <xf numFmtId="0" fontId="14" fillId="0" borderId="54" xfId="19444" applyFont="1" applyFill="1" applyBorder="1" applyAlignment="1">
      <alignment horizontal="center"/>
    </xf>
    <xf numFmtId="0" fontId="14" fillId="0" borderId="16" xfId="19444" applyFont="1" applyFill="1" applyBorder="1" applyAlignment="1">
      <alignment horizontal="center"/>
    </xf>
    <xf numFmtId="0" fontId="14" fillId="0" borderId="55" xfId="19444" applyFont="1" applyFill="1" applyBorder="1" applyAlignment="1">
      <alignment horizontal="center"/>
    </xf>
    <xf numFmtId="0" fontId="14" fillId="0" borderId="57" xfId="10380" applyFont="1" applyFill="1" applyBorder="1" applyAlignment="1">
      <alignment horizontal="center"/>
    </xf>
    <xf numFmtId="0" fontId="14" fillId="0" borderId="58" xfId="10380" applyFont="1" applyFill="1" applyBorder="1" applyAlignment="1">
      <alignment horizontal="center"/>
    </xf>
    <xf numFmtId="0" fontId="14" fillId="0" borderId="40" xfId="10380" applyFont="1" applyFill="1" applyBorder="1" applyAlignment="1">
      <alignment horizontal="center"/>
    </xf>
    <xf numFmtId="0" fontId="19" fillId="0" borderId="9" xfId="10380" applyFont="1" applyFill="1" applyBorder="1" applyAlignment="1">
      <alignment horizontal="center"/>
    </xf>
    <xf numFmtId="0" fontId="19" fillId="0" borderId="10" xfId="10380" applyFont="1" applyFill="1" applyBorder="1" applyAlignment="1">
      <alignment horizontal="center"/>
    </xf>
    <xf numFmtId="0" fontId="19" fillId="0" borderId="11" xfId="10380" applyFont="1" applyFill="1" applyBorder="1" applyAlignment="1">
      <alignment horizontal="center"/>
    </xf>
    <xf numFmtId="0" fontId="14" fillId="0" borderId="15" xfId="10380" applyFont="1" applyFill="1" applyBorder="1" applyAlignment="1">
      <alignment horizontal="center"/>
    </xf>
    <xf numFmtId="0" fontId="14" fillId="0" borderId="54" xfId="10380" applyFont="1" applyFill="1" applyBorder="1" applyAlignment="1">
      <alignment horizontal="center"/>
    </xf>
    <xf numFmtId="0" fontId="14" fillId="0" borderId="16" xfId="10380" applyFont="1" applyBorder="1" applyAlignment="1">
      <alignment horizontal="center"/>
    </xf>
    <xf numFmtId="0" fontId="14" fillId="0" borderId="15" xfId="10380" applyFont="1" applyBorder="1" applyAlignment="1">
      <alignment horizontal="center"/>
    </xf>
    <xf numFmtId="0" fontId="14" fillId="0" borderId="55" xfId="10380" applyFont="1" applyBorder="1" applyAlignment="1">
      <alignment horizontal="center"/>
    </xf>
    <xf numFmtId="0" fontId="27" fillId="0" borderId="9" xfId="19444" applyFont="1" applyBorder="1" applyAlignment="1">
      <alignment horizontal="center"/>
    </xf>
    <xf numFmtId="0" fontId="27" fillId="0" borderId="11" xfId="19444"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14" fillId="0" borderId="55" xfId="0" applyFont="1" applyBorder="1" applyAlignment="1">
      <alignment horizontal="center"/>
    </xf>
    <xf numFmtId="0" fontId="14" fillId="0" borderId="15" xfId="0" applyFont="1" applyFill="1" applyBorder="1" applyAlignment="1">
      <alignment horizontal="center"/>
    </xf>
    <xf numFmtId="0" fontId="14" fillId="0" borderId="54"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14" fillId="0" borderId="20" xfId="0" applyFont="1" applyFill="1" applyBorder="1" applyAlignment="1">
      <alignment horizontal="center"/>
    </xf>
    <xf numFmtId="0" fontId="14" fillId="0" borderId="19" xfId="0" applyFont="1" applyFill="1" applyBorder="1" applyAlignment="1">
      <alignment horizontal="center"/>
    </xf>
    <xf numFmtId="0" fontId="14" fillId="0" borderId="25" xfId="0" applyFont="1" applyFill="1" applyBorder="1" applyAlignment="1">
      <alignment horizontal="center"/>
    </xf>
    <xf numFmtId="0" fontId="14" fillId="0" borderId="20" xfId="0" applyFont="1" applyBorder="1" applyAlignment="1">
      <alignment horizontal="center"/>
    </xf>
    <xf numFmtId="0" fontId="14" fillId="0" borderId="19" xfId="0" applyFont="1" applyBorder="1" applyAlignment="1">
      <alignment horizontal="center"/>
    </xf>
    <xf numFmtId="0" fontId="14" fillId="0" borderId="51" xfId="0" applyFont="1" applyBorder="1" applyAlignment="1">
      <alignment horizontal="center"/>
    </xf>
    <xf numFmtId="0" fontId="32" fillId="0" borderId="13" xfId="10383" applyFont="1" applyBorder="1" applyAlignment="1">
      <alignment vertical="center" wrapText="1"/>
    </xf>
    <xf numFmtId="0" fontId="32" fillId="0" borderId="0" xfId="10383" applyFont="1" applyBorder="1" applyAlignment="1">
      <alignment vertical="center" wrapText="1"/>
    </xf>
    <xf numFmtId="0" fontId="32" fillId="0" borderId="13" xfId="10383" applyFont="1" applyBorder="1" applyAlignment="1">
      <alignment vertical="center"/>
    </xf>
    <xf numFmtId="0" fontId="32" fillId="0" borderId="0" xfId="10383" applyFont="1" applyBorder="1" applyAlignment="1">
      <alignment vertical="center"/>
    </xf>
    <xf numFmtId="0" fontId="32" fillId="0" borderId="19" xfId="10383" applyFont="1" applyBorder="1" applyAlignment="1">
      <alignment vertical="center"/>
    </xf>
    <xf numFmtId="0" fontId="19" fillId="0" borderId="9" xfId="10383" applyFont="1" applyFill="1" applyBorder="1" applyAlignment="1">
      <alignment horizontal="center"/>
    </xf>
    <xf numFmtId="0" fontId="19" fillId="0" borderId="10" xfId="10383" applyFont="1" applyFill="1" applyBorder="1" applyAlignment="1">
      <alignment horizontal="center"/>
    </xf>
    <xf numFmtId="0" fontId="19" fillId="0" borderId="11" xfId="10383" applyFont="1" applyFill="1" applyBorder="1" applyAlignment="1">
      <alignment horizontal="center"/>
    </xf>
    <xf numFmtId="0" fontId="14" fillId="0" borderId="15" xfId="10383" applyFont="1" applyFill="1" applyBorder="1" applyAlignment="1">
      <alignment horizontal="center"/>
    </xf>
    <xf numFmtId="0" fontId="14" fillId="0" borderId="54" xfId="10383" applyFont="1" applyFill="1" applyBorder="1" applyAlignment="1">
      <alignment horizontal="center"/>
    </xf>
    <xf numFmtId="0" fontId="14" fillId="0" borderId="20" xfId="10383" applyFont="1" applyBorder="1" applyAlignment="1">
      <alignment horizontal="center"/>
    </xf>
    <xf numFmtId="0" fontId="14" fillId="0" borderId="19" xfId="10383" applyFont="1" applyBorder="1" applyAlignment="1">
      <alignment horizontal="center"/>
    </xf>
    <xf numFmtId="0" fontId="14" fillId="0" borderId="51" xfId="10383" applyFont="1" applyBorder="1" applyAlignment="1">
      <alignment horizontal="center"/>
    </xf>
    <xf numFmtId="0" fontId="74" fillId="0" borderId="9" xfId="0" applyFont="1" applyBorder="1" applyAlignment="1">
      <alignment horizontal="center"/>
    </xf>
    <xf numFmtId="0" fontId="74" fillId="0" borderId="10" xfId="0" applyFont="1" applyBorder="1" applyAlignment="1">
      <alignment horizontal="center"/>
    </xf>
    <xf numFmtId="0" fontId="74" fillId="0" borderId="11" xfId="0" applyFont="1" applyBorder="1" applyAlignment="1">
      <alignment horizontal="center"/>
    </xf>
    <xf numFmtId="0" fontId="0" fillId="0" borderId="0" xfId="0" applyBorder="1"/>
    <xf numFmtId="0" fontId="0" fillId="0" borderId="5" xfId="0" applyBorder="1"/>
    <xf numFmtId="0" fontId="14" fillId="0" borderId="14"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74" fillId="0" borderId="1" xfId="0" applyFont="1" applyBorder="1" applyAlignment="1">
      <alignment horizontal="center"/>
    </xf>
    <xf numFmtId="0" fontId="74" fillId="0" borderId="2" xfId="0" applyFont="1" applyBorder="1" applyAlignment="1">
      <alignment horizontal="center"/>
    </xf>
    <xf numFmtId="0" fontId="74" fillId="0" borderId="3" xfId="0" applyFont="1" applyBorder="1" applyAlignment="1">
      <alignment horizontal="center"/>
    </xf>
    <xf numFmtId="0" fontId="74" fillId="0" borderId="6" xfId="0" applyFont="1" applyBorder="1" applyAlignment="1">
      <alignment horizontal="center"/>
    </xf>
    <xf numFmtId="0" fontId="74" fillId="0" borderId="7" xfId="0" applyFont="1" applyBorder="1" applyAlignment="1">
      <alignment horizontal="center"/>
    </xf>
    <xf numFmtId="0" fontId="74" fillId="0" borderId="8" xfId="0" applyFont="1" applyBorder="1" applyAlignment="1">
      <alignment horizontal="center"/>
    </xf>
    <xf numFmtId="0" fontId="32" fillId="0" borderId="42" xfId="0" applyFont="1" applyFill="1" applyBorder="1" applyAlignment="1">
      <alignment wrapText="1"/>
    </xf>
    <xf numFmtId="0" fontId="0" fillId="0" borderId="43" xfId="0" applyFill="1" applyBorder="1" applyAlignment="1">
      <alignment wrapText="1"/>
    </xf>
    <xf numFmtId="0" fontId="14" fillId="0" borderId="51" xfId="0" applyFont="1" applyFill="1" applyBorder="1" applyAlignment="1">
      <alignment horizontal="center"/>
    </xf>
    <xf numFmtId="0" fontId="74" fillId="0" borderId="9" xfId="0" applyFont="1" applyFill="1" applyBorder="1" applyAlignment="1">
      <alignment horizontal="center"/>
    </xf>
    <xf numFmtId="0" fontId="74" fillId="0" borderId="10" xfId="0" applyFont="1" applyFill="1" applyBorder="1" applyAlignment="1">
      <alignment horizontal="center"/>
    </xf>
    <xf numFmtId="0" fontId="74" fillId="0" borderId="11" xfId="0" applyFont="1" applyFill="1" applyBorder="1" applyAlignment="1">
      <alignment horizontal="center"/>
    </xf>
    <xf numFmtId="0" fontId="74" fillId="0" borderId="9" xfId="19444" applyFont="1" applyBorder="1" applyAlignment="1">
      <alignment horizontal="center"/>
    </xf>
    <xf numFmtId="0" fontId="74" fillId="0" borderId="10" xfId="19444" applyFont="1" applyBorder="1" applyAlignment="1">
      <alignment horizontal="center"/>
    </xf>
    <xf numFmtId="0" fontId="74" fillId="0" borderId="11" xfId="19444" applyFont="1" applyBorder="1" applyAlignment="1">
      <alignment horizontal="center"/>
    </xf>
    <xf numFmtId="0" fontId="83" fillId="0" borderId="9" xfId="0" applyFont="1" applyBorder="1" applyAlignment="1">
      <alignment horizontal="center"/>
    </xf>
    <xf numFmtId="0" fontId="83" fillId="0" borderId="10" xfId="0" applyFont="1" applyBorder="1" applyAlignment="1">
      <alignment horizontal="center"/>
    </xf>
    <xf numFmtId="0" fontId="83" fillId="0" borderId="11" xfId="0" applyFont="1" applyBorder="1" applyAlignment="1">
      <alignment horizontal="center"/>
    </xf>
    <xf numFmtId="0" fontId="14" fillId="0" borderId="24" xfId="0" applyFont="1" applyBorder="1" applyAlignment="1">
      <alignment vertical="center" wrapText="1"/>
    </xf>
    <xf numFmtId="0" fontId="14" fillId="0" borderId="22" xfId="0" applyFont="1" applyBorder="1" applyAlignment="1">
      <alignment vertical="center" wrapText="1"/>
    </xf>
    <xf numFmtId="0" fontId="14" fillId="0" borderId="25" xfId="0" applyFont="1" applyBorder="1" applyAlignment="1">
      <alignment vertical="center" wrapText="1"/>
    </xf>
    <xf numFmtId="0" fontId="14" fillId="0" borderId="64" xfId="0" applyFont="1" applyBorder="1" applyAlignment="1">
      <alignment vertical="center" wrapText="1"/>
    </xf>
    <xf numFmtId="0" fontId="14" fillId="0" borderId="5" xfId="0" applyFont="1" applyBorder="1" applyAlignment="1">
      <alignment vertical="center" wrapText="1"/>
    </xf>
    <xf numFmtId="0" fontId="14" fillId="0" borderId="51" xfId="0" applyFont="1" applyBorder="1" applyAlignment="1">
      <alignment vertical="center" wrapText="1"/>
    </xf>
    <xf numFmtId="0" fontId="14" fillId="0" borderId="66" xfId="0" applyFont="1" applyBorder="1" applyAlignment="1">
      <alignment horizontal="left" vertical="center"/>
    </xf>
    <xf numFmtId="0" fontId="14" fillId="0" borderId="67" xfId="0" applyFont="1" applyBorder="1" applyAlignment="1">
      <alignment horizontal="left" vertical="center"/>
    </xf>
    <xf numFmtId="0" fontId="14" fillId="0" borderId="68" xfId="0" applyFont="1" applyBorder="1" applyAlignment="1">
      <alignment horizontal="left" vertical="center"/>
    </xf>
    <xf numFmtId="0" fontId="14" fillId="0" borderId="47"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0" xfId="0" applyFont="1" applyBorder="1" applyAlignment="1">
      <alignment horizontal="center"/>
    </xf>
    <xf numFmtId="0" fontId="14" fillId="0" borderId="21" xfId="0" applyFont="1" applyBorder="1" applyAlignment="1">
      <alignment horizontal="center"/>
    </xf>
    <xf numFmtId="0" fontId="14" fillId="0" borderId="5" xfId="0" applyFont="1" applyBorder="1" applyAlignment="1">
      <alignment horizontal="center"/>
    </xf>
    <xf numFmtId="0" fontId="74" fillId="0" borderId="9" xfId="10401" applyFont="1" applyBorder="1" applyAlignment="1">
      <alignment horizontal="center"/>
    </xf>
    <xf numFmtId="0" fontId="74" fillId="0" borderId="10" xfId="10401" applyFont="1" applyBorder="1" applyAlignment="1">
      <alignment horizontal="center"/>
    </xf>
    <xf numFmtId="0" fontId="74" fillId="0" borderId="11" xfId="10401" applyFont="1" applyBorder="1" applyAlignment="1">
      <alignment horizontal="center"/>
    </xf>
    <xf numFmtId="0" fontId="14" fillId="0" borderId="21" xfId="10401" applyFont="1" applyBorder="1" applyAlignment="1">
      <alignment horizontal="center"/>
    </xf>
    <xf numFmtId="0" fontId="14" fillId="0" borderId="0" xfId="10401" applyFont="1" applyBorder="1" applyAlignment="1">
      <alignment horizontal="center"/>
    </xf>
    <xf numFmtId="0" fontId="14" fillId="0" borderId="22" xfId="10401" applyFont="1" applyBorder="1" applyAlignment="1">
      <alignment horizontal="center"/>
    </xf>
    <xf numFmtId="0" fontId="14" fillId="0" borderId="5" xfId="10401" applyFont="1" applyBorder="1" applyAlignment="1">
      <alignment horizontal="center"/>
    </xf>
    <xf numFmtId="0" fontId="7" fillId="0" borderId="0" xfId="19444" applyFont="1" applyBorder="1" applyAlignment="1">
      <alignment horizontal="left" vertical="top" wrapText="1"/>
    </xf>
    <xf numFmtId="0" fontId="14" fillId="0" borderId="19" xfId="19444" applyFont="1" applyBorder="1" applyAlignment="1">
      <alignment horizontal="left" vertical="top" wrapText="1"/>
    </xf>
    <xf numFmtId="0" fontId="14" fillId="0" borderId="19" xfId="19444" applyFont="1" applyFill="1" applyBorder="1" applyAlignment="1">
      <alignment horizontal="left" vertical="top" wrapText="1"/>
    </xf>
    <xf numFmtId="0" fontId="14" fillId="0" borderId="19" xfId="19444" applyFont="1" applyFill="1" applyBorder="1" applyAlignment="1">
      <alignment horizontal="center"/>
    </xf>
    <xf numFmtId="0" fontId="14" fillId="0" borderId="25" xfId="19444" applyFont="1" applyFill="1" applyBorder="1" applyAlignment="1">
      <alignment horizontal="center"/>
    </xf>
    <xf numFmtId="0" fontId="14" fillId="0" borderId="20" xfId="19444" applyFont="1" applyBorder="1" applyAlignment="1">
      <alignment horizontal="center"/>
    </xf>
    <xf numFmtId="0" fontId="14" fillId="0" borderId="19" xfId="19444" applyFont="1" applyBorder="1" applyAlignment="1">
      <alignment horizontal="center"/>
    </xf>
    <xf numFmtId="0" fontId="14" fillId="0" borderId="51" xfId="19444" applyFont="1" applyBorder="1" applyAlignment="1">
      <alignment horizontal="center"/>
    </xf>
    <xf numFmtId="0" fontId="14" fillId="0" borderId="0" xfId="10381" applyFont="1" applyFill="1" applyBorder="1" applyAlignment="1">
      <alignment horizontal="center"/>
    </xf>
    <xf numFmtId="0" fontId="14" fillId="0" borderId="22" xfId="10381" applyFont="1" applyFill="1" applyBorder="1" applyAlignment="1">
      <alignment horizontal="center"/>
    </xf>
    <xf numFmtId="0" fontId="14" fillId="0" borderId="21" xfId="10381" applyFont="1" applyBorder="1" applyAlignment="1">
      <alignment horizontal="center"/>
    </xf>
    <xf numFmtId="0" fontId="14" fillId="0" borderId="5" xfId="10381" applyFont="1" applyBorder="1" applyAlignment="1">
      <alignment horizontal="center"/>
    </xf>
    <xf numFmtId="0" fontId="19" fillId="0" borderId="9" xfId="10381" applyFont="1" applyFill="1" applyBorder="1" applyAlignment="1">
      <alignment horizontal="center"/>
    </xf>
    <xf numFmtId="0" fontId="19" fillId="0" borderId="10" xfId="10381" applyFont="1" applyFill="1" applyBorder="1" applyAlignment="1">
      <alignment horizontal="center"/>
    </xf>
    <xf numFmtId="0" fontId="19" fillId="0" borderId="11" xfId="10381" applyFont="1" applyFill="1" applyBorder="1" applyAlignment="1">
      <alignment horizontal="center"/>
    </xf>
    <xf numFmtId="0" fontId="14" fillId="0" borderId="4" xfId="10380" applyFont="1" applyBorder="1" applyAlignment="1">
      <alignment wrapText="1"/>
    </xf>
    <xf numFmtId="0" fontId="7" fillId="0" borderId="0" xfId="20486" applyFont="1" applyBorder="1" applyAlignment="1">
      <alignment wrapText="1"/>
    </xf>
    <xf numFmtId="0" fontId="7" fillId="0" borderId="22" xfId="20486" applyFont="1" applyBorder="1" applyAlignment="1">
      <alignment wrapText="1"/>
    </xf>
    <xf numFmtId="0" fontId="14" fillId="0" borderId="2" xfId="10380" applyFont="1" applyFill="1" applyBorder="1" applyAlignment="1">
      <alignment horizontal="center"/>
    </xf>
    <xf numFmtId="0" fontId="14" fillId="0" borderId="69" xfId="10380" applyFont="1" applyFill="1" applyBorder="1" applyAlignment="1">
      <alignment horizontal="center"/>
    </xf>
    <xf numFmtId="0" fontId="14" fillId="0" borderId="62" xfId="10380" applyFont="1" applyBorder="1" applyAlignment="1">
      <alignment horizontal="center"/>
    </xf>
    <xf numFmtId="0" fontId="14" fillId="0" borderId="61" xfId="10380" applyFont="1" applyBorder="1" applyAlignment="1">
      <alignment horizontal="center"/>
    </xf>
    <xf numFmtId="0" fontId="14" fillId="0" borderId="63" xfId="10380" applyFont="1" applyBorder="1" applyAlignment="1">
      <alignment horizontal="center"/>
    </xf>
    <xf numFmtId="0" fontId="14" fillId="0" borderId="4" xfId="10380" applyFont="1" applyBorder="1" applyAlignment="1">
      <alignment vertical="top" wrapText="1"/>
    </xf>
    <xf numFmtId="0" fontId="14" fillId="0" borderId="0" xfId="10380" applyFont="1" applyBorder="1" applyAlignment="1">
      <alignment vertical="top" wrapText="1"/>
    </xf>
    <xf numFmtId="0" fontId="14" fillId="0" borderId="22" xfId="10380" applyFont="1" applyBorder="1" applyAlignment="1">
      <alignment vertical="top" wrapText="1"/>
    </xf>
    <xf numFmtId="0" fontId="14" fillId="0" borderId="0" xfId="10380" applyFont="1" applyBorder="1" applyAlignment="1">
      <alignment wrapText="1"/>
    </xf>
    <xf numFmtId="0" fontId="14" fillId="0" borderId="22" xfId="10380" applyFont="1" applyBorder="1" applyAlignment="1">
      <alignment wrapText="1"/>
    </xf>
    <xf numFmtId="0" fontId="74" fillId="0" borderId="9" xfId="10380" applyFont="1" applyFill="1" applyBorder="1" applyAlignment="1">
      <alignment horizontal="center"/>
    </xf>
    <xf numFmtId="0" fontId="74" fillId="0" borderId="10" xfId="10380" applyFont="1" applyFill="1" applyBorder="1" applyAlignment="1">
      <alignment horizontal="center"/>
    </xf>
    <xf numFmtId="0" fontId="74" fillId="0" borderId="11" xfId="10380" applyFont="1" applyFill="1" applyBorder="1" applyAlignment="1">
      <alignment horizontal="center"/>
    </xf>
  </cellXfs>
  <cellStyles count="28374">
    <cellStyle name="1000-sep (2 dec) 2" xfId="1"/>
    <cellStyle name="1000-sep (2 dec) 2 2" xfId="20492"/>
    <cellStyle name="20 % - Farve1" xfId="2" builtinId="30" customBuiltin="1"/>
    <cellStyle name="20 % - Farve1 2" xfId="20493"/>
    <cellStyle name="20 % - Farve2" xfId="716" builtinId="34" customBuiltin="1"/>
    <cellStyle name="20 % - Farve2 2" xfId="21186"/>
    <cellStyle name="20 % - Farve3" xfId="1430" builtinId="38" customBuiltin="1"/>
    <cellStyle name="20 % - Farve3 2" xfId="21879"/>
    <cellStyle name="20 % - Farve4" xfId="2144" builtinId="42" customBuiltin="1"/>
    <cellStyle name="20 % - Farve4 2" xfId="22572"/>
    <cellStyle name="20 % - Farve5" xfId="2858" builtinId="46" customBuiltin="1"/>
    <cellStyle name="20 % - Farve5 2" xfId="23265"/>
    <cellStyle name="20 % - Farve6" xfId="3572" builtinId="50" customBuiltin="1"/>
    <cellStyle name="20 % - Farve6 2" xfId="23958"/>
    <cellStyle name="20 % - Markeringsfarve1 10" xfId="3"/>
    <cellStyle name="20 % - Markeringsfarve1 11" xfId="4"/>
    <cellStyle name="20 % - Markeringsfarve1 11 2" xfId="5"/>
    <cellStyle name="20 % - Markeringsfarve1 11 2 2" xfId="10418"/>
    <cellStyle name="20 % - Markeringsfarve1 11 2 2 2" xfId="24449"/>
    <cellStyle name="20 % - Markeringsfarve1 11 2 3" xfId="20495"/>
    <cellStyle name="20 % - Markeringsfarve1 11 3" xfId="10417"/>
    <cellStyle name="20 % - Markeringsfarve1 11 3 2" xfId="24448"/>
    <cellStyle name="20 % - Markeringsfarve1 11 4" xfId="20494"/>
    <cellStyle name="20 % - Markeringsfarve1 12" xfId="6"/>
    <cellStyle name="20 % - Markeringsfarve1 12 2" xfId="10419"/>
    <cellStyle name="20 % - Markeringsfarve1 12 2 2" xfId="24450"/>
    <cellStyle name="20 % - Markeringsfarve1 12 3" xfId="20496"/>
    <cellStyle name="20 % - Markeringsfarve1 13" xfId="7"/>
    <cellStyle name="20 % - Markeringsfarve1 13 2" xfId="10420"/>
    <cellStyle name="20 % - Markeringsfarve1 13 2 2" xfId="24451"/>
    <cellStyle name="20 % - Markeringsfarve1 13 3" xfId="20497"/>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8 2 2" xfId="24452"/>
    <cellStyle name="20 % - Markeringsfarve1 18 3" xfId="20498"/>
    <cellStyle name="20 % - Markeringsfarve1 19" xfId="13"/>
    <cellStyle name="20 % - Markeringsfarve1 19 2" xfId="10422"/>
    <cellStyle name="20 % - Markeringsfarve1 19 2 2" xfId="24453"/>
    <cellStyle name="20 % - Markeringsfarve1 19 3" xfId="20499"/>
    <cellStyle name="20 % - Markeringsfarve1 2" xfId="14"/>
    <cellStyle name="20 % - Markeringsfarve1 2 10" xfId="15"/>
    <cellStyle name="20 % - Markeringsfarve1 2 10 2" xfId="10423"/>
    <cellStyle name="20 % - Markeringsfarve1 2 10 2 2" xfId="24454"/>
    <cellStyle name="20 % - Markeringsfarve1 2 10 3" xfId="20500"/>
    <cellStyle name="20 % - Markeringsfarve1 2 11" xfId="16"/>
    <cellStyle name="20 % - Markeringsfarve1 2 11 2" xfId="10424"/>
    <cellStyle name="20 % - Markeringsfarve1 2 11 2 2" xfId="24455"/>
    <cellStyle name="20 % - Markeringsfarve1 2 11 3" xfId="20501"/>
    <cellStyle name="20 % - Markeringsfarve1 2 12" xfId="17"/>
    <cellStyle name="20 % - Markeringsfarve1 2 12 2" xfId="10425"/>
    <cellStyle name="20 % - Markeringsfarve1 2 12 2 2" xfId="24456"/>
    <cellStyle name="20 % - Markeringsfarve1 2 12 3" xfId="20502"/>
    <cellStyle name="20 % - Markeringsfarve1 2 13" xfId="18"/>
    <cellStyle name="20 % - Markeringsfarve1 2 13 2" xfId="10426"/>
    <cellStyle name="20 % - Markeringsfarve1 2 13 2 2" xfId="24457"/>
    <cellStyle name="20 % - Markeringsfarve1 2 13 3" xfId="20503"/>
    <cellStyle name="20 % - Markeringsfarve1 2 14" xfId="19"/>
    <cellStyle name="20 % - Markeringsfarve1 2 14 2" xfId="10427"/>
    <cellStyle name="20 % - Markeringsfarve1 2 14 2 2" xfId="24458"/>
    <cellStyle name="20 % - Markeringsfarve1 2 14 3" xfId="20504"/>
    <cellStyle name="20 % - Markeringsfarve1 2 15" xfId="20"/>
    <cellStyle name="20 % - Markeringsfarve1 2 15 2" xfId="10428"/>
    <cellStyle name="20 % - Markeringsfarve1 2 15 2 2" xfId="24459"/>
    <cellStyle name="20 % - Markeringsfarve1 2 15 3" xfId="20505"/>
    <cellStyle name="20 % - Markeringsfarve1 2 16" xfId="21"/>
    <cellStyle name="20 % - Markeringsfarve1 2 17" xfId="22"/>
    <cellStyle name="20 % - Markeringsfarve1 2 17 2" xfId="10429"/>
    <cellStyle name="20 % - Markeringsfarve1 2 17 2 2" xfId="24460"/>
    <cellStyle name="20 % - Markeringsfarve1 2 17 3" xfId="20506"/>
    <cellStyle name="20 % - Markeringsfarve1 2 2" xfId="23"/>
    <cellStyle name="20 % - Markeringsfarve1 2 2 10" xfId="24"/>
    <cellStyle name="20 % - Markeringsfarve1 2 2 10 2" xfId="10431"/>
    <cellStyle name="20 % - Markeringsfarve1 2 2 10 2 2" xfId="24462"/>
    <cellStyle name="20 % - Markeringsfarve1 2 2 10 3" xfId="20508"/>
    <cellStyle name="20 % - Markeringsfarve1 2 2 11" xfId="25"/>
    <cellStyle name="20 % - Markeringsfarve1 2 2 11 2" xfId="10432"/>
    <cellStyle name="20 % - Markeringsfarve1 2 2 11 2 2" xfId="24463"/>
    <cellStyle name="20 % - Markeringsfarve1 2 2 11 3" xfId="20509"/>
    <cellStyle name="20 % - Markeringsfarve1 2 2 12" xfId="26"/>
    <cellStyle name="20 % - Markeringsfarve1 2 2 12 2" xfId="10433"/>
    <cellStyle name="20 % - Markeringsfarve1 2 2 12 2 2" xfId="24464"/>
    <cellStyle name="20 % - Markeringsfarve1 2 2 12 3" xfId="20510"/>
    <cellStyle name="20 % - Markeringsfarve1 2 2 13" xfId="27"/>
    <cellStyle name="20 % - Markeringsfarve1 2 2 13 2" xfId="10434"/>
    <cellStyle name="20 % - Markeringsfarve1 2 2 13 2 2" xfId="24465"/>
    <cellStyle name="20 % - Markeringsfarve1 2 2 13 3" xfId="20511"/>
    <cellStyle name="20 % - Markeringsfarve1 2 2 14" xfId="28"/>
    <cellStyle name="20 % - Markeringsfarve1 2 2 15" xfId="10430"/>
    <cellStyle name="20 % - Markeringsfarve1 2 2 15 2" xfId="24461"/>
    <cellStyle name="20 % - Markeringsfarve1 2 2 16" xfId="20507"/>
    <cellStyle name="20 % - Markeringsfarve1 2 2 2" xfId="29"/>
    <cellStyle name="20 % - Markeringsfarve1 2 2 2 10" xfId="30"/>
    <cellStyle name="20 % - Markeringsfarve1 2 2 2 10 2" xfId="10436"/>
    <cellStyle name="20 % - Markeringsfarve1 2 2 2 10 2 2" xfId="24467"/>
    <cellStyle name="20 % - Markeringsfarve1 2 2 2 10 3" xfId="20513"/>
    <cellStyle name="20 % - Markeringsfarve1 2 2 2 11" xfId="31"/>
    <cellStyle name="20 % - Markeringsfarve1 2 2 2 11 2" xfId="10437"/>
    <cellStyle name="20 % - Markeringsfarve1 2 2 2 11 2 2" xfId="24468"/>
    <cellStyle name="20 % - Markeringsfarve1 2 2 2 11 3" xfId="20514"/>
    <cellStyle name="20 % - Markeringsfarve1 2 2 2 12" xfId="32"/>
    <cellStyle name="20 % - Markeringsfarve1 2 2 2 12 2" xfId="10438"/>
    <cellStyle name="20 % - Markeringsfarve1 2 2 2 12 2 2" xfId="24469"/>
    <cellStyle name="20 % - Markeringsfarve1 2 2 2 12 3" xfId="20515"/>
    <cellStyle name="20 % - Markeringsfarve1 2 2 2 13" xfId="10435"/>
    <cellStyle name="20 % - Markeringsfarve1 2 2 2 13 2" xfId="24466"/>
    <cellStyle name="20 % - Markeringsfarve1 2 2 2 14" xfId="20512"/>
    <cellStyle name="20 % - Markeringsfarve1 2 2 2 2" xfId="33"/>
    <cellStyle name="20 % - Markeringsfarve1 2 2 2 2 10" xfId="34"/>
    <cellStyle name="20 % - Markeringsfarve1 2 2 2 2 10 2" xfId="10440"/>
    <cellStyle name="20 % - Markeringsfarve1 2 2 2 2 10 2 2" xfId="24471"/>
    <cellStyle name="20 % - Markeringsfarve1 2 2 2 2 10 3" xfId="20517"/>
    <cellStyle name="20 % - Markeringsfarve1 2 2 2 2 11" xfId="35"/>
    <cellStyle name="20 % - Markeringsfarve1 2 2 2 2 11 2" xfId="10441"/>
    <cellStyle name="20 % - Markeringsfarve1 2 2 2 2 11 2 2" xfId="24472"/>
    <cellStyle name="20 % - Markeringsfarve1 2 2 2 2 11 3" xfId="20518"/>
    <cellStyle name="20 % - Markeringsfarve1 2 2 2 2 12" xfId="10439"/>
    <cellStyle name="20 % - Markeringsfarve1 2 2 2 2 12 2" xfId="24470"/>
    <cellStyle name="20 % - Markeringsfarve1 2 2 2 2 13" xfId="20516"/>
    <cellStyle name="20 % - Markeringsfarve1 2 2 2 2 2" xfId="36"/>
    <cellStyle name="20 % - Markeringsfarve1 2 2 2 2 2 10" xfId="37"/>
    <cellStyle name="20 % - Markeringsfarve1 2 2 2 2 2 10 2" xfId="10443"/>
    <cellStyle name="20 % - Markeringsfarve1 2 2 2 2 2 10 2 2" xfId="24474"/>
    <cellStyle name="20 % - Markeringsfarve1 2 2 2 2 2 10 3" xfId="20520"/>
    <cellStyle name="20 % - Markeringsfarve1 2 2 2 2 2 11" xfId="10442"/>
    <cellStyle name="20 % - Markeringsfarve1 2 2 2 2 2 11 2" xfId="24473"/>
    <cellStyle name="20 % - Markeringsfarve1 2 2 2 2 2 12" xfId="20519"/>
    <cellStyle name="20 % - Markeringsfarve1 2 2 2 2 2 2" xfId="38"/>
    <cellStyle name="20 % - Markeringsfarve1 2 2 2 2 2 2 2" xfId="39"/>
    <cellStyle name="20 % - Markeringsfarve1 2 2 2 2 2 2 2 2" xfId="10445"/>
    <cellStyle name="20 % - Markeringsfarve1 2 2 2 2 2 2 2 2 2" xfId="24476"/>
    <cellStyle name="20 % - Markeringsfarve1 2 2 2 2 2 2 2 3" xfId="20522"/>
    <cellStyle name="20 % - Markeringsfarve1 2 2 2 2 2 2 3" xfId="40"/>
    <cellStyle name="20 % - Markeringsfarve1 2 2 2 2 2 2 3 2" xfId="10446"/>
    <cellStyle name="20 % - Markeringsfarve1 2 2 2 2 2 2 3 2 2" xfId="24477"/>
    <cellStyle name="20 % - Markeringsfarve1 2 2 2 2 2 2 3 3" xfId="20523"/>
    <cellStyle name="20 % - Markeringsfarve1 2 2 2 2 2 2 4" xfId="41"/>
    <cellStyle name="20 % - Markeringsfarve1 2 2 2 2 2 2 4 2" xfId="10447"/>
    <cellStyle name="20 % - Markeringsfarve1 2 2 2 2 2 2 4 2 2" xfId="24478"/>
    <cellStyle name="20 % - Markeringsfarve1 2 2 2 2 2 2 4 3" xfId="20524"/>
    <cellStyle name="20 % - Markeringsfarve1 2 2 2 2 2 2 5" xfId="42"/>
    <cellStyle name="20 % - Markeringsfarve1 2 2 2 2 2 2 5 2" xfId="10448"/>
    <cellStyle name="20 % - Markeringsfarve1 2 2 2 2 2 2 5 2 2" xfId="24479"/>
    <cellStyle name="20 % - Markeringsfarve1 2 2 2 2 2 2 5 3" xfId="20525"/>
    <cellStyle name="20 % - Markeringsfarve1 2 2 2 2 2 2 6" xfId="43"/>
    <cellStyle name="20 % - Markeringsfarve1 2 2 2 2 2 2 6 2" xfId="10449"/>
    <cellStyle name="20 % - Markeringsfarve1 2 2 2 2 2 2 6 2 2" xfId="24480"/>
    <cellStyle name="20 % - Markeringsfarve1 2 2 2 2 2 2 6 3" xfId="20526"/>
    <cellStyle name="20 % - Markeringsfarve1 2 2 2 2 2 2 7" xfId="10444"/>
    <cellStyle name="20 % - Markeringsfarve1 2 2 2 2 2 2 7 2" xfId="24475"/>
    <cellStyle name="20 % - Markeringsfarve1 2 2 2 2 2 2 8" xfId="20521"/>
    <cellStyle name="20 % - Markeringsfarve1 2 2 2 2 2 3" xfId="44"/>
    <cellStyle name="20 % - Markeringsfarve1 2 2 2 2 2 3 2" xfId="45"/>
    <cellStyle name="20 % - Markeringsfarve1 2 2 2 2 2 3 2 2" xfId="10451"/>
    <cellStyle name="20 % - Markeringsfarve1 2 2 2 2 2 3 2 2 2" xfId="24482"/>
    <cellStyle name="20 % - Markeringsfarve1 2 2 2 2 2 3 2 3" xfId="20528"/>
    <cellStyle name="20 % - Markeringsfarve1 2 2 2 2 2 3 3" xfId="46"/>
    <cellStyle name="20 % - Markeringsfarve1 2 2 2 2 2 3 3 2" xfId="10452"/>
    <cellStyle name="20 % - Markeringsfarve1 2 2 2 2 2 3 3 2 2" xfId="24483"/>
    <cellStyle name="20 % - Markeringsfarve1 2 2 2 2 2 3 3 3" xfId="20529"/>
    <cellStyle name="20 % - Markeringsfarve1 2 2 2 2 2 3 4" xfId="47"/>
    <cellStyle name="20 % - Markeringsfarve1 2 2 2 2 2 3 4 2" xfId="10453"/>
    <cellStyle name="20 % - Markeringsfarve1 2 2 2 2 2 3 4 2 2" xfId="24484"/>
    <cellStyle name="20 % - Markeringsfarve1 2 2 2 2 2 3 4 3" xfId="20530"/>
    <cellStyle name="20 % - Markeringsfarve1 2 2 2 2 2 3 5" xfId="48"/>
    <cellStyle name="20 % - Markeringsfarve1 2 2 2 2 2 3 5 2" xfId="10454"/>
    <cellStyle name="20 % - Markeringsfarve1 2 2 2 2 2 3 5 2 2" xfId="24485"/>
    <cellStyle name="20 % - Markeringsfarve1 2 2 2 2 2 3 5 3" xfId="20531"/>
    <cellStyle name="20 % - Markeringsfarve1 2 2 2 2 2 3 6" xfId="49"/>
    <cellStyle name="20 % - Markeringsfarve1 2 2 2 2 2 3 6 2" xfId="10455"/>
    <cellStyle name="20 % - Markeringsfarve1 2 2 2 2 2 3 6 2 2" xfId="24486"/>
    <cellStyle name="20 % - Markeringsfarve1 2 2 2 2 2 3 6 3" xfId="20532"/>
    <cellStyle name="20 % - Markeringsfarve1 2 2 2 2 2 3 7" xfId="10450"/>
    <cellStyle name="20 % - Markeringsfarve1 2 2 2 2 2 3 7 2" xfId="24481"/>
    <cellStyle name="20 % - Markeringsfarve1 2 2 2 2 2 3 8" xfId="20527"/>
    <cellStyle name="20 % - Markeringsfarve1 2 2 2 2 2 4" xfId="50"/>
    <cellStyle name="20 % - Markeringsfarve1 2 2 2 2 2 4 2" xfId="51"/>
    <cellStyle name="20 % - Markeringsfarve1 2 2 2 2 2 4 2 2" xfId="10457"/>
    <cellStyle name="20 % - Markeringsfarve1 2 2 2 2 2 4 2 2 2" xfId="24488"/>
    <cellStyle name="20 % - Markeringsfarve1 2 2 2 2 2 4 2 3" xfId="20534"/>
    <cellStyle name="20 % - Markeringsfarve1 2 2 2 2 2 4 3" xfId="52"/>
    <cellStyle name="20 % - Markeringsfarve1 2 2 2 2 2 4 3 2" xfId="10458"/>
    <cellStyle name="20 % - Markeringsfarve1 2 2 2 2 2 4 3 2 2" xfId="24489"/>
    <cellStyle name="20 % - Markeringsfarve1 2 2 2 2 2 4 3 3" xfId="20535"/>
    <cellStyle name="20 % - Markeringsfarve1 2 2 2 2 2 4 4" xfId="53"/>
    <cellStyle name="20 % - Markeringsfarve1 2 2 2 2 2 4 4 2" xfId="10459"/>
    <cellStyle name="20 % - Markeringsfarve1 2 2 2 2 2 4 4 2 2" xfId="24490"/>
    <cellStyle name="20 % - Markeringsfarve1 2 2 2 2 2 4 4 3" xfId="20536"/>
    <cellStyle name="20 % - Markeringsfarve1 2 2 2 2 2 4 5" xfId="54"/>
    <cellStyle name="20 % - Markeringsfarve1 2 2 2 2 2 4 5 2" xfId="10460"/>
    <cellStyle name="20 % - Markeringsfarve1 2 2 2 2 2 4 5 2 2" xfId="24491"/>
    <cellStyle name="20 % - Markeringsfarve1 2 2 2 2 2 4 5 3" xfId="20537"/>
    <cellStyle name="20 % - Markeringsfarve1 2 2 2 2 2 4 6" xfId="55"/>
    <cellStyle name="20 % - Markeringsfarve1 2 2 2 2 2 4 6 2" xfId="10461"/>
    <cellStyle name="20 % - Markeringsfarve1 2 2 2 2 2 4 6 2 2" xfId="24492"/>
    <cellStyle name="20 % - Markeringsfarve1 2 2 2 2 2 4 6 3" xfId="20538"/>
    <cellStyle name="20 % - Markeringsfarve1 2 2 2 2 2 4 7" xfId="10456"/>
    <cellStyle name="20 % - Markeringsfarve1 2 2 2 2 2 4 7 2" xfId="24487"/>
    <cellStyle name="20 % - Markeringsfarve1 2 2 2 2 2 4 8" xfId="20533"/>
    <cellStyle name="20 % - Markeringsfarve1 2 2 2 2 2 5" xfId="56"/>
    <cellStyle name="20 % - Markeringsfarve1 2 2 2 2 2 5 2" xfId="57"/>
    <cellStyle name="20 % - Markeringsfarve1 2 2 2 2 2 5 2 2" xfId="10463"/>
    <cellStyle name="20 % - Markeringsfarve1 2 2 2 2 2 5 2 2 2" xfId="24494"/>
    <cellStyle name="20 % - Markeringsfarve1 2 2 2 2 2 5 2 3" xfId="20540"/>
    <cellStyle name="20 % - Markeringsfarve1 2 2 2 2 2 5 3" xfId="58"/>
    <cellStyle name="20 % - Markeringsfarve1 2 2 2 2 2 5 3 2" xfId="10464"/>
    <cellStyle name="20 % - Markeringsfarve1 2 2 2 2 2 5 3 2 2" xfId="24495"/>
    <cellStyle name="20 % - Markeringsfarve1 2 2 2 2 2 5 3 3" xfId="20541"/>
    <cellStyle name="20 % - Markeringsfarve1 2 2 2 2 2 5 4" xfId="59"/>
    <cellStyle name="20 % - Markeringsfarve1 2 2 2 2 2 5 4 2" xfId="10465"/>
    <cellStyle name="20 % - Markeringsfarve1 2 2 2 2 2 5 4 2 2" xfId="24496"/>
    <cellStyle name="20 % - Markeringsfarve1 2 2 2 2 2 5 4 3" xfId="20542"/>
    <cellStyle name="20 % - Markeringsfarve1 2 2 2 2 2 5 5" xfId="60"/>
    <cellStyle name="20 % - Markeringsfarve1 2 2 2 2 2 5 5 2" xfId="10466"/>
    <cellStyle name="20 % - Markeringsfarve1 2 2 2 2 2 5 5 2 2" xfId="24497"/>
    <cellStyle name="20 % - Markeringsfarve1 2 2 2 2 2 5 5 3" xfId="20543"/>
    <cellStyle name="20 % - Markeringsfarve1 2 2 2 2 2 5 6" xfId="61"/>
    <cellStyle name="20 % - Markeringsfarve1 2 2 2 2 2 5 6 2" xfId="10467"/>
    <cellStyle name="20 % - Markeringsfarve1 2 2 2 2 2 5 6 2 2" xfId="24498"/>
    <cellStyle name="20 % - Markeringsfarve1 2 2 2 2 2 5 6 3" xfId="20544"/>
    <cellStyle name="20 % - Markeringsfarve1 2 2 2 2 2 5 7" xfId="10462"/>
    <cellStyle name="20 % - Markeringsfarve1 2 2 2 2 2 5 7 2" xfId="24493"/>
    <cellStyle name="20 % - Markeringsfarve1 2 2 2 2 2 5 8" xfId="20539"/>
    <cellStyle name="20 % - Markeringsfarve1 2 2 2 2 2 6" xfId="62"/>
    <cellStyle name="20 % - Markeringsfarve1 2 2 2 2 2 6 2" xfId="10468"/>
    <cellStyle name="20 % - Markeringsfarve1 2 2 2 2 2 6 2 2" xfId="24499"/>
    <cellStyle name="20 % - Markeringsfarve1 2 2 2 2 2 6 3" xfId="20545"/>
    <cellStyle name="20 % - Markeringsfarve1 2 2 2 2 2 7" xfId="63"/>
    <cellStyle name="20 % - Markeringsfarve1 2 2 2 2 2 7 2" xfId="10469"/>
    <cellStyle name="20 % - Markeringsfarve1 2 2 2 2 2 7 2 2" xfId="24500"/>
    <cellStyle name="20 % - Markeringsfarve1 2 2 2 2 2 7 3" xfId="20546"/>
    <cellStyle name="20 % - Markeringsfarve1 2 2 2 2 2 8" xfId="64"/>
    <cellStyle name="20 % - Markeringsfarve1 2 2 2 2 2 8 2" xfId="10470"/>
    <cellStyle name="20 % - Markeringsfarve1 2 2 2 2 2 8 2 2" xfId="24501"/>
    <cellStyle name="20 % - Markeringsfarve1 2 2 2 2 2 8 3" xfId="20547"/>
    <cellStyle name="20 % - Markeringsfarve1 2 2 2 2 2 9" xfId="65"/>
    <cellStyle name="20 % - Markeringsfarve1 2 2 2 2 2 9 2" xfId="10471"/>
    <cellStyle name="20 % - Markeringsfarve1 2 2 2 2 2 9 2 2" xfId="24502"/>
    <cellStyle name="20 % - Markeringsfarve1 2 2 2 2 2 9 3" xfId="20548"/>
    <cellStyle name="20 % - Markeringsfarve1 2 2 2 2 3" xfId="66"/>
    <cellStyle name="20 % - Markeringsfarve1 2 2 2 2 3 2" xfId="67"/>
    <cellStyle name="20 % - Markeringsfarve1 2 2 2 2 3 2 2" xfId="10473"/>
    <cellStyle name="20 % - Markeringsfarve1 2 2 2 2 3 2 2 2" xfId="24504"/>
    <cellStyle name="20 % - Markeringsfarve1 2 2 2 2 3 2 3" xfId="20550"/>
    <cellStyle name="20 % - Markeringsfarve1 2 2 2 2 3 3" xfId="68"/>
    <cellStyle name="20 % - Markeringsfarve1 2 2 2 2 3 3 2" xfId="10474"/>
    <cellStyle name="20 % - Markeringsfarve1 2 2 2 2 3 3 2 2" xfId="24505"/>
    <cellStyle name="20 % - Markeringsfarve1 2 2 2 2 3 3 3" xfId="20551"/>
    <cellStyle name="20 % - Markeringsfarve1 2 2 2 2 3 4" xfId="69"/>
    <cellStyle name="20 % - Markeringsfarve1 2 2 2 2 3 4 2" xfId="10475"/>
    <cellStyle name="20 % - Markeringsfarve1 2 2 2 2 3 4 2 2" xfId="24506"/>
    <cellStyle name="20 % - Markeringsfarve1 2 2 2 2 3 4 3" xfId="20552"/>
    <cellStyle name="20 % - Markeringsfarve1 2 2 2 2 3 5" xfId="70"/>
    <cellStyle name="20 % - Markeringsfarve1 2 2 2 2 3 5 2" xfId="10476"/>
    <cellStyle name="20 % - Markeringsfarve1 2 2 2 2 3 5 2 2" xfId="24507"/>
    <cellStyle name="20 % - Markeringsfarve1 2 2 2 2 3 5 3" xfId="20553"/>
    <cellStyle name="20 % - Markeringsfarve1 2 2 2 2 3 6" xfId="71"/>
    <cellStyle name="20 % - Markeringsfarve1 2 2 2 2 3 6 2" xfId="10477"/>
    <cellStyle name="20 % - Markeringsfarve1 2 2 2 2 3 6 2 2" xfId="24508"/>
    <cellStyle name="20 % - Markeringsfarve1 2 2 2 2 3 6 3" xfId="20554"/>
    <cellStyle name="20 % - Markeringsfarve1 2 2 2 2 3 7" xfId="10472"/>
    <cellStyle name="20 % - Markeringsfarve1 2 2 2 2 3 7 2" xfId="24503"/>
    <cellStyle name="20 % - Markeringsfarve1 2 2 2 2 3 8" xfId="20549"/>
    <cellStyle name="20 % - Markeringsfarve1 2 2 2 2 4" xfId="72"/>
    <cellStyle name="20 % - Markeringsfarve1 2 2 2 2 4 2" xfId="73"/>
    <cellStyle name="20 % - Markeringsfarve1 2 2 2 2 4 2 2" xfId="10479"/>
    <cellStyle name="20 % - Markeringsfarve1 2 2 2 2 4 2 2 2" xfId="24510"/>
    <cellStyle name="20 % - Markeringsfarve1 2 2 2 2 4 2 3" xfId="20556"/>
    <cellStyle name="20 % - Markeringsfarve1 2 2 2 2 4 3" xfId="74"/>
    <cellStyle name="20 % - Markeringsfarve1 2 2 2 2 4 3 2" xfId="10480"/>
    <cellStyle name="20 % - Markeringsfarve1 2 2 2 2 4 3 2 2" xfId="24511"/>
    <cellStyle name="20 % - Markeringsfarve1 2 2 2 2 4 3 3" xfId="20557"/>
    <cellStyle name="20 % - Markeringsfarve1 2 2 2 2 4 4" xfId="75"/>
    <cellStyle name="20 % - Markeringsfarve1 2 2 2 2 4 4 2" xfId="10481"/>
    <cellStyle name="20 % - Markeringsfarve1 2 2 2 2 4 4 2 2" xfId="24512"/>
    <cellStyle name="20 % - Markeringsfarve1 2 2 2 2 4 4 3" xfId="20558"/>
    <cellStyle name="20 % - Markeringsfarve1 2 2 2 2 4 5" xfId="76"/>
    <cellStyle name="20 % - Markeringsfarve1 2 2 2 2 4 5 2" xfId="10482"/>
    <cellStyle name="20 % - Markeringsfarve1 2 2 2 2 4 5 2 2" xfId="24513"/>
    <cellStyle name="20 % - Markeringsfarve1 2 2 2 2 4 5 3" xfId="20559"/>
    <cellStyle name="20 % - Markeringsfarve1 2 2 2 2 4 6" xfId="77"/>
    <cellStyle name="20 % - Markeringsfarve1 2 2 2 2 4 6 2" xfId="10483"/>
    <cellStyle name="20 % - Markeringsfarve1 2 2 2 2 4 6 2 2" xfId="24514"/>
    <cellStyle name="20 % - Markeringsfarve1 2 2 2 2 4 6 3" xfId="20560"/>
    <cellStyle name="20 % - Markeringsfarve1 2 2 2 2 4 7" xfId="10478"/>
    <cellStyle name="20 % - Markeringsfarve1 2 2 2 2 4 7 2" xfId="24509"/>
    <cellStyle name="20 % - Markeringsfarve1 2 2 2 2 4 8" xfId="20555"/>
    <cellStyle name="20 % - Markeringsfarve1 2 2 2 2 5" xfId="78"/>
    <cellStyle name="20 % - Markeringsfarve1 2 2 2 2 5 2" xfId="79"/>
    <cellStyle name="20 % - Markeringsfarve1 2 2 2 2 5 2 2" xfId="10485"/>
    <cellStyle name="20 % - Markeringsfarve1 2 2 2 2 5 2 2 2" xfId="24516"/>
    <cellStyle name="20 % - Markeringsfarve1 2 2 2 2 5 2 3" xfId="20562"/>
    <cellStyle name="20 % - Markeringsfarve1 2 2 2 2 5 3" xfId="80"/>
    <cellStyle name="20 % - Markeringsfarve1 2 2 2 2 5 3 2" xfId="10486"/>
    <cellStyle name="20 % - Markeringsfarve1 2 2 2 2 5 3 2 2" xfId="24517"/>
    <cellStyle name="20 % - Markeringsfarve1 2 2 2 2 5 3 3" xfId="20563"/>
    <cellStyle name="20 % - Markeringsfarve1 2 2 2 2 5 4" xfId="81"/>
    <cellStyle name="20 % - Markeringsfarve1 2 2 2 2 5 4 2" xfId="10487"/>
    <cellStyle name="20 % - Markeringsfarve1 2 2 2 2 5 4 2 2" xfId="24518"/>
    <cellStyle name="20 % - Markeringsfarve1 2 2 2 2 5 4 3" xfId="20564"/>
    <cellStyle name="20 % - Markeringsfarve1 2 2 2 2 5 5" xfId="82"/>
    <cellStyle name="20 % - Markeringsfarve1 2 2 2 2 5 5 2" xfId="10488"/>
    <cellStyle name="20 % - Markeringsfarve1 2 2 2 2 5 5 2 2" xfId="24519"/>
    <cellStyle name="20 % - Markeringsfarve1 2 2 2 2 5 5 3" xfId="20565"/>
    <cellStyle name="20 % - Markeringsfarve1 2 2 2 2 5 6" xfId="83"/>
    <cellStyle name="20 % - Markeringsfarve1 2 2 2 2 5 6 2" xfId="10489"/>
    <cellStyle name="20 % - Markeringsfarve1 2 2 2 2 5 6 2 2" xfId="24520"/>
    <cellStyle name="20 % - Markeringsfarve1 2 2 2 2 5 6 3" xfId="20566"/>
    <cellStyle name="20 % - Markeringsfarve1 2 2 2 2 5 7" xfId="10484"/>
    <cellStyle name="20 % - Markeringsfarve1 2 2 2 2 5 7 2" xfId="24515"/>
    <cellStyle name="20 % - Markeringsfarve1 2 2 2 2 5 8" xfId="20561"/>
    <cellStyle name="20 % - Markeringsfarve1 2 2 2 2 6" xfId="84"/>
    <cellStyle name="20 % - Markeringsfarve1 2 2 2 2 6 2" xfId="85"/>
    <cellStyle name="20 % - Markeringsfarve1 2 2 2 2 6 2 2" xfId="10491"/>
    <cellStyle name="20 % - Markeringsfarve1 2 2 2 2 6 2 2 2" xfId="24522"/>
    <cellStyle name="20 % - Markeringsfarve1 2 2 2 2 6 2 3" xfId="20568"/>
    <cellStyle name="20 % - Markeringsfarve1 2 2 2 2 6 3" xfId="86"/>
    <cellStyle name="20 % - Markeringsfarve1 2 2 2 2 6 3 2" xfId="10492"/>
    <cellStyle name="20 % - Markeringsfarve1 2 2 2 2 6 3 2 2" xfId="24523"/>
    <cellStyle name="20 % - Markeringsfarve1 2 2 2 2 6 3 3" xfId="20569"/>
    <cellStyle name="20 % - Markeringsfarve1 2 2 2 2 6 4" xfId="87"/>
    <cellStyle name="20 % - Markeringsfarve1 2 2 2 2 6 4 2" xfId="10493"/>
    <cellStyle name="20 % - Markeringsfarve1 2 2 2 2 6 4 2 2" xfId="24524"/>
    <cellStyle name="20 % - Markeringsfarve1 2 2 2 2 6 4 3" xfId="20570"/>
    <cellStyle name="20 % - Markeringsfarve1 2 2 2 2 6 5" xfId="88"/>
    <cellStyle name="20 % - Markeringsfarve1 2 2 2 2 6 5 2" xfId="10494"/>
    <cellStyle name="20 % - Markeringsfarve1 2 2 2 2 6 5 2 2" xfId="24525"/>
    <cellStyle name="20 % - Markeringsfarve1 2 2 2 2 6 5 3" xfId="20571"/>
    <cellStyle name="20 % - Markeringsfarve1 2 2 2 2 6 6" xfId="89"/>
    <cellStyle name="20 % - Markeringsfarve1 2 2 2 2 6 6 2" xfId="10495"/>
    <cellStyle name="20 % - Markeringsfarve1 2 2 2 2 6 6 2 2" xfId="24526"/>
    <cellStyle name="20 % - Markeringsfarve1 2 2 2 2 6 6 3" xfId="20572"/>
    <cellStyle name="20 % - Markeringsfarve1 2 2 2 2 6 7" xfId="10490"/>
    <cellStyle name="20 % - Markeringsfarve1 2 2 2 2 6 7 2" xfId="24521"/>
    <cellStyle name="20 % - Markeringsfarve1 2 2 2 2 6 8" xfId="20567"/>
    <cellStyle name="20 % - Markeringsfarve1 2 2 2 2 7" xfId="90"/>
    <cellStyle name="20 % - Markeringsfarve1 2 2 2 2 7 2" xfId="10496"/>
    <cellStyle name="20 % - Markeringsfarve1 2 2 2 2 7 2 2" xfId="24527"/>
    <cellStyle name="20 % - Markeringsfarve1 2 2 2 2 7 3" xfId="20573"/>
    <cellStyle name="20 % - Markeringsfarve1 2 2 2 2 8" xfId="91"/>
    <cellStyle name="20 % - Markeringsfarve1 2 2 2 2 8 2" xfId="10497"/>
    <cellStyle name="20 % - Markeringsfarve1 2 2 2 2 8 2 2" xfId="24528"/>
    <cellStyle name="20 % - Markeringsfarve1 2 2 2 2 8 3" xfId="20574"/>
    <cellStyle name="20 % - Markeringsfarve1 2 2 2 2 9" xfId="92"/>
    <cellStyle name="20 % - Markeringsfarve1 2 2 2 2 9 2" xfId="10498"/>
    <cellStyle name="20 % - Markeringsfarve1 2 2 2 2 9 2 2" xfId="24529"/>
    <cellStyle name="20 % - Markeringsfarve1 2 2 2 2 9 3" xfId="20575"/>
    <cellStyle name="20 % - Markeringsfarve1 2 2 2 3" xfId="93"/>
    <cellStyle name="20 % - Markeringsfarve1 2 2 2 3 10" xfId="94"/>
    <cellStyle name="20 % - Markeringsfarve1 2 2 2 3 10 2" xfId="10500"/>
    <cellStyle name="20 % - Markeringsfarve1 2 2 2 3 10 2 2" xfId="24531"/>
    <cellStyle name="20 % - Markeringsfarve1 2 2 2 3 10 3" xfId="20577"/>
    <cellStyle name="20 % - Markeringsfarve1 2 2 2 3 11" xfId="10499"/>
    <cellStyle name="20 % - Markeringsfarve1 2 2 2 3 11 2" xfId="24530"/>
    <cellStyle name="20 % - Markeringsfarve1 2 2 2 3 12" xfId="20576"/>
    <cellStyle name="20 % - Markeringsfarve1 2 2 2 3 2" xfId="95"/>
    <cellStyle name="20 % - Markeringsfarve1 2 2 2 3 2 2" xfId="96"/>
    <cellStyle name="20 % - Markeringsfarve1 2 2 2 3 2 2 2" xfId="10502"/>
    <cellStyle name="20 % - Markeringsfarve1 2 2 2 3 2 2 2 2" xfId="24533"/>
    <cellStyle name="20 % - Markeringsfarve1 2 2 2 3 2 2 3" xfId="20579"/>
    <cellStyle name="20 % - Markeringsfarve1 2 2 2 3 2 3" xfId="97"/>
    <cellStyle name="20 % - Markeringsfarve1 2 2 2 3 2 3 2" xfId="10503"/>
    <cellStyle name="20 % - Markeringsfarve1 2 2 2 3 2 3 2 2" xfId="24534"/>
    <cellStyle name="20 % - Markeringsfarve1 2 2 2 3 2 3 3" xfId="20580"/>
    <cellStyle name="20 % - Markeringsfarve1 2 2 2 3 2 4" xfId="98"/>
    <cellStyle name="20 % - Markeringsfarve1 2 2 2 3 2 4 2" xfId="10504"/>
    <cellStyle name="20 % - Markeringsfarve1 2 2 2 3 2 4 2 2" xfId="24535"/>
    <cellStyle name="20 % - Markeringsfarve1 2 2 2 3 2 4 3" xfId="20581"/>
    <cellStyle name="20 % - Markeringsfarve1 2 2 2 3 2 5" xfId="99"/>
    <cellStyle name="20 % - Markeringsfarve1 2 2 2 3 2 5 2" xfId="10505"/>
    <cellStyle name="20 % - Markeringsfarve1 2 2 2 3 2 5 2 2" xfId="24536"/>
    <cellStyle name="20 % - Markeringsfarve1 2 2 2 3 2 5 3" xfId="20582"/>
    <cellStyle name="20 % - Markeringsfarve1 2 2 2 3 2 6" xfId="100"/>
    <cellStyle name="20 % - Markeringsfarve1 2 2 2 3 2 6 2" xfId="10506"/>
    <cellStyle name="20 % - Markeringsfarve1 2 2 2 3 2 6 2 2" xfId="24537"/>
    <cellStyle name="20 % - Markeringsfarve1 2 2 2 3 2 6 3" xfId="20583"/>
    <cellStyle name="20 % - Markeringsfarve1 2 2 2 3 2 7" xfId="10501"/>
    <cellStyle name="20 % - Markeringsfarve1 2 2 2 3 2 7 2" xfId="24532"/>
    <cellStyle name="20 % - Markeringsfarve1 2 2 2 3 2 8" xfId="20578"/>
    <cellStyle name="20 % - Markeringsfarve1 2 2 2 3 3" xfId="101"/>
    <cellStyle name="20 % - Markeringsfarve1 2 2 2 3 3 2" xfId="102"/>
    <cellStyle name="20 % - Markeringsfarve1 2 2 2 3 3 2 2" xfId="10508"/>
    <cellStyle name="20 % - Markeringsfarve1 2 2 2 3 3 2 2 2" xfId="24539"/>
    <cellStyle name="20 % - Markeringsfarve1 2 2 2 3 3 2 3" xfId="20585"/>
    <cellStyle name="20 % - Markeringsfarve1 2 2 2 3 3 3" xfId="103"/>
    <cellStyle name="20 % - Markeringsfarve1 2 2 2 3 3 3 2" xfId="10509"/>
    <cellStyle name="20 % - Markeringsfarve1 2 2 2 3 3 3 2 2" xfId="24540"/>
    <cellStyle name="20 % - Markeringsfarve1 2 2 2 3 3 3 3" xfId="20586"/>
    <cellStyle name="20 % - Markeringsfarve1 2 2 2 3 3 4" xfId="104"/>
    <cellStyle name="20 % - Markeringsfarve1 2 2 2 3 3 4 2" xfId="10510"/>
    <cellStyle name="20 % - Markeringsfarve1 2 2 2 3 3 4 2 2" xfId="24541"/>
    <cellStyle name="20 % - Markeringsfarve1 2 2 2 3 3 4 3" xfId="20587"/>
    <cellStyle name="20 % - Markeringsfarve1 2 2 2 3 3 5" xfId="105"/>
    <cellStyle name="20 % - Markeringsfarve1 2 2 2 3 3 5 2" xfId="10511"/>
    <cellStyle name="20 % - Markeringsfarve1 2 2 2 3 3 5 2 2" xfId="24542"/>
    <cellStyle name="20 % - Markeringsfarve1 2 2 2 3 3 5 3" xfId="20588"/>
    <cellStyle name="20 % - Markeringsfarve1 2 2 2 3 3 6" xfId="106"/>
    <cellStyle name="20 % - Markeringsfarve1 2 2 2 3 3 6 2" xfId="10512"/>
    <cellStyle name="20 % - Markeringsfarve1 2 2 2 3 3 6 2 2" xfId="24543"/>
    <cellStyle name="20 % - Markeringsfarve1 2 2 2 3 3 6 3" xfId="20589"/>
    <cellStyle name="20 % - Markeringsfarve1 2 2 2 3 3 7" xfId="10507"/>
    <cellStyle name="20 % - Markeringsfarve1 2 2 2 3 3 7 2" xfId="24538"/>
    <cellStyle name="20 % - Markeringsfarve1 2 2 2 3 3 8" xfId="20584"/>
    <cellStyle name="20 % - Markeringsfarve1 2 2 2 3 4" xfId="107"/>
    <cellStyle name="20 % - Markeringsfarve1 2 2 2 3 4 2" xfId="108"/>
    <cellStyle name="20 % - Markeringsfarve1 2 2 2 3 4 2 2" xfId="10514"/>
    <cellStyle name="20 % - Markeringsfarve1 2 2 2 3 4 2 2 2" xfId="24545"/>
    <cellStyle name="20 % - Markeringsfarve1 2 2 2 3 4 2 3" xfId="20591"/>
    <cellStyle name="20 % - Markeringsfarve1 2 2 2 3 4 3" xfId="109"/>
    <cellStyle name="20 % - Markeringsfarve1 2 2 2 3 4 3 2" xfId="10515"/>
    <cellStyle name="20 % - Markeringsfarve1 2 2 2 3 4 3 2 2" xfId="24546"/>
    <cellStyle name="20 % - Markeringsfarve1 2 2 2 3 4 3 3" xfId="20592"/>
    <cellStyle name="20 % - Markeringsfarve1 2 2 2 3 4 4" xfId="110"/>
    <cellStyle name="20 % - Markeringsfarve1 2 2 2 3 4 4 2" xfId="10516"/>
    <cellStyle name="20 % - Markeringsfarve1 2 2 2 3 4 4 2 2" xfId="24547"/>
    <cellStyle name="20 % - Markeringsfarve1 2 2 2 3 4 4 3" xfId="20593"/>
    <cellStyle name="20 % - Markeringsfarve1 2 2 2 3 4 5" xfId="111"/>
    <cellStyle name="20 % - Markeringsfarve1 2 2 2 3 4 5 2" xfId="10517"/>
    <cellStyle name="20 % - Markeringsfarve1 2 2 2 3 4 5 2 2" xfId="24548"/>
    <cellStyle name="20 % - Markeringsfarve1 2 2 2 3 4 5 3" xfId="20594"/>
    <cellStyle name="20 % - Markeringsfarve1 2 2 2 3 4 6" xfId="112"/>
    <cellStyle name="20 % - Markeringsfarve1 2 2 2 3 4 6 2" xfId="10518"/>
    <cellStyle name="20 % - Markeringsfarve1 2 2 2 3 4 6 2 2" xfId="24549"/>
    <cellStyle name="20 % - Markeringsfarve1 2 2 2 3 4 6 3" xfId="20595"/>
    <cellStyle name="20 % - Markeringsfarve1 2 2 2 3 4 7" xfId="10513"/>
    <cellStyle name="20 % - Markeringsfarve1 2 2 2 3 4 7 2" xfId="24544"/>
    <cellStyle name="20 % - Markeringsfarve1 2 2 2 3 4 8" xfId="20590"/>
    <cellStyle name="20 % - Markeringsfarve1 2 2 2 3 5" xfId="113"/>
    <cellStyle name="20 % - Markeringsfarve1 2 2 2 3 5 2" xfId="114"/>
    <cellStyle name="20 % - Markeringsfarve1 2 2 2 3 5 2 2" xfId="10520"/>
    <cellStyle name="20 % - Markeringsfarve1 2 2 2 3 5 2 2 2" xfId="24551"/>
    <cellStyle name="20 % - Markeringsfarve1 2 2 2 3 5 2 3" xfId="20597"/>
    <cellStyle name="20 % - Markeringsfarve1 2 2 2 3 5 3" xfId="115"/>
    <cellStyle name="20 % - Markeringsfarve1 2 2 2 3 5 3 2" xfId="10521"/>
    <cellStyle name="20 % - Markeringsfarve1 2 2 2 3 5 3 2 2" xfId="24552"/>
    <cellStyle name="20 % - Markeringsfarve1 2 2 2 3 5 3 3" xfId="20598"/>
    <cellStyle name="20 % - Markeringsfarve1 2 2 2 3 5 4" xfId="116"/>
    <cellStyle name="20 % - Markeringsfarve1 2 2 2 3 5 4 2" xfId="10522"/>
    <cellStyle name="20 % - Markeringsfarve1 2 2 2 3 5 4 2 2" xfId="24553"/>
    <cellStyle name="20 % - Markeringsfarve1 2 2 2 3 5 4 3" xfId="20599"/>
    <cellStyle name="20 % - Markeringsfarve1 2 2 2 3 5 5" xfId="117"/>
    <cellStyle name="20 % - Markeringsfarve1 2 2 2 3 5 5 2" xfId="10523"/>
    <cellStyle name="20 % - Markeringsfarve1 2 2 2 3 5 5 2 2" xfId="24554"/>
    <cellStyle name="20 % - Markeringsfarve1 2 2 2 3 5 5 3" xfId="20600"/>
    <cellStyle name="20 % - Markeringsfarve1 2 2 2 3 5 6" xfId="118"/>
    <cellStyle name="20 % - Markeringsfarve1 2 2 2 3 5 6 2" xfId="10524"/>
    <cellStyle name="20 % - Markeringsfarve1 2 2 2 3 5 6 2 2" xfId="24555"/>
    <cellStyle name="20 % - Markeringsfarve1 2 2 2 3 5 6 3" xfId="20601"/>
    <cellStyle name="20 % - Markeringsfarve1 2 2 2 3 5 7" xfId="10519"/>
    <cellStyle name="20 % - Markeringsfarve1 2 2 2 3 5 7 2" xfId="24550"/>
    <cellStyle name="20 % - Markeringsfarve1 2 2 2 3 5 8" xfId="20596"/>
    <cellStyle name="20 % - Markeringsfarve1 2 2 2 3 6" xfId="119"/>
    <cellStyle name="20 % - Markeringsfarve1 2 2 2 3 6 2" xfId="10525"/>
    <cellStyle name="20 % - Markeringsfarve1 2 2 2 3 6 2 2" xfId="24556"/>
    <cellStyle name="20 % - Markeringsfarve1 2 2 2 3 6 3" xfId="20602"/>
    <cellStyle name="20 % - Markeringsfarve1 2 2 2 3 7" xfId="120"/>
    <cellStyle name="20 % - Markeringsfarve1 2 2 2 3 7 2" xfId="10526"/>
    <cellStyle name="20 % - Markeringsfarve1 2 2 2 3 7 2 2" xfId="24557"/>
    <cellStyle name="20 % - Markeringsfarve1 2 2 2 3 7 3" xfId="20603"/>
    <cellStyle name="20 % - Markeringsfarve1 2 2 2 3 8" xfId="121"/>
    <cellStyle name="20 % - Markeringsfarve1 2 2 2 3 8 2" xfId="10527"/>
    <cellStyle name="20 % - Markeringsfarve1 2 2 2 3 8 2 2" xfId="24558"/>
    <cellStyle name="20 % - Markeringsfarve1 2 2 2 3 8 3" xfId="20604"/>
    <cellStyle name="20 % - Markeringsfarve1 2 2 2 3 9" xfId="122"/>
    <cellStyle name="20 % - Markeringsfarve1 2 2 2 3 9 2" xfId="10528"/>
    <cellStyle name="20 % - Markeringsfarve1 2 2 2 3 9 2 2" xfId="24559"/>
    <cellStyle name="20 % - Markeringsfarve1 2 2 2 3 9 3" xfId="20605"/>
    <cellStyle name="20 % - Markeringsfarve1 2 2 2 4" xfId="123"/>
    <cellStyle name="20 % - Markeringsfarve1 2 2 2 4 2" xfId="124"/>
    <cellStyle name="20 % - Markeringsfarve1 2 2 2 4 2 2" xfId="10530"/>
    <cellStyle name="20 % - Markeringsfarve1 2 2 2 4 2 2 2" xfId="24561"/>
    <cellStyle name="20 % - Markeringsfarve1 2 2 2 4 2 3" xfId="20607"/>
    <cellStyle name="20 % - Markeringsfarve1 2 2 2 4 3" xfId="125"/>
    <cellStyle name="20 % - Markeringsfarve1 2 2 2 4 3 2" xfId="10531"/>
    <cellStyle name="20 % - Markeringsfarve1 2 2 2 4 3 2 2" xfId="24562"/>
    <cellStyle name="20 % - Markeringsfarve1 2 2 2 4 3 3" xfId="20608"/>
    <cellStyle name="20 % - Markeringsfarve1 2 2 2 4 4" xfId="126"/>
    <cellStyle name="20 % - Markeringsfarve1 2 2 2 4 4 2" xfId="10532"/>
    <cellStyle name="20 % - Markeringsfarve1 2 2 2 4 4 2 2" xfId="24563"/>
    <cellStyle name="20 % - Markeringsfarve1 2 2 2 4 4 3" xfId="20609"/>
    <cellStyle name="20 % - Markeringsfarve1 2 2 2 4 5" xfId="127"/>
    <cellStyle name="20 % - Markeringsfarve1 2 2 2 4 5 2" xfId="10533"/>
    <cellStyle name="20 % - Markeringsfarve1 2 2 2 4 5 2 2" xfId="24564"/>
    <cellStyle name="20 % - Markeringsfarve1 2 2 2 4 5 3" xfId="20610"/>
    <cellStyle name="20 % - Markeringsfarve1 2 2 2 4 6" xfId="128"/>
    <cellStyle name="20 % - Markeringsfarve1 2 2 2 4 6 2" xfId="10534"/>
    <cellStyle name="20 % - Markeringsfarve1 2 2 2 4 6 2 2" xfId="24565"/>
    <cellStyle name="20 % - Markeringsfarve1 2 2 2 4 6 3" xfId="20611"/>
    <cellStyle name="20 % - Markeringsfarve1 2 2 2 4 7" xfId="10529"/>
    <cellStyle name="20 % - Markeringsfarve1 2 2 2 4 7 2" xfId="24560"/>
    <cellStyle name="20 % - Markeringsfarve1 2 2 2 4 8" xfId="20606"/>
    <cellStyle name="20 % - Markeringsfarve1 2 2 2 5" xfId="129"/>
    <cellStyle name="20 % - Markeringsfarve1 2 2 2 5 2" xfId="130"/>
    <cellStyle name="20 % - Markeringsfarve1 2 2 2 5 2 2" xfId="10536"/>
    <cellStyle name="20 % - Markeringsfarve1 2 2 2 5 2 2 2" xfId="24567"/>
    <cellStyle name="20 % - Markeringsfarve1 2 2 2 5 2 3" xfId="20613"/>
    <cellStyle name="20 % - Markeringsfarve1 2 2 2 5 3" xfId="131"/>
    <cellStyle name="20 % - Markeringsfarve1 2 2 2 5 3 2" xfId="10537"/>
    <cellStyle name="20 % - Markeringsfarve1 2 2 2 5 3 2 2" xfId="24568"/>
    <cellStyle name="20 % - Markeringsfarve1 2 2 2 5 3 3" xfId="20614"/>
    <cellStyle name="20 % - Markeringsfarve1 2 2 2 5 4" xfId="132"/>
    <cellStyle name="20 % - Markeringsfarve1 2 2 2 5 4 2" xfId="10538"/>
    <cellStyle name="20 % - Markeringsfarve1 2 2 2 5 4 2 2" xfId="24569"/>
    <cellStyle name="20 % - Markeringsfarve1 2 2 2 5 4 3" xfId="20615"/>
    <cellStyle name="20 % - Markeringsfarve1 2 2 2 5 5" xfId="133"/>
    <cellStyle name="20 % - Markeringsfarve1 2 2 2 5 5 2" xfId="10539"/>
    <cellStyle name="20 % - Markeringsfarve1 2 2 2 5 5 2 2" xfId="24570"/>
    <cellStyle name="20 % - Markeringsfarve1 2 2 2 5 5 3" xfId="20616"/>
    <cellStyle name="20 % - Markeringsfarve1 2 2 2 5 6" xfId="134"/>
    <cellStyle name="20 % - Markeringsfarve1 2 2 2 5 6 2" xfId="10540"/>
    <cellStyle name="20 % - Markeringsfarve1 2 2 2 5 6 2 2" xfId="24571"/>
    <cellStyle name="20 % - Markeringsfarve1 2 2 2 5 6 3" xfId="20617"/>
    <cellStyle name="20 % - Markeringsfarve1 2 2 2 5 7" xfId="10535"/>
    <cellStyle name="20 % - Markeringsfarve1 2 2 2 5 7 2" xfId="24566"/>
    <cellStyle name="20 % - Markeringsfarve1 2 2 2 5 8" xfId="20612"/>
    <cellStyle name="20 % - Markeringsfarve1 2 2 2 6" xfId="135"/>
    <cellStyle name="20 % - Markeringsfarve1 2 2 2 6 2" xfId="136"/>
    <cellStyle name="20 % - Markeringsfarve1 2 2 2 6 2 2" xfId="10542"/>
    <cellStyle name="20 % - Markeringsfarve1 2 2 2 6 2 2 2" xfId="24573"/>
    <cellStyle name="20 % - Markeringsfarve1 2 2 2 6 2 3" xfId="20619"/>
    <cellStyle name="20 % - Markeringsfarve1 2 2 2 6 3" xfId="137"/>
    <cellStyle name="20 % - Markeringsfarve1 2 2 2 6 3 2" xfId="10543"/>
    <cellStyle name="20 % - Markeringsfarve1 2 2 2 6 3 2 2" xfId="24574"/>
    <cellStyle name="20 % - Markeringsfarve1 2 2 2 6 3 3" xfId="20620"/>
    <cellStyle name="20 % - Markeringsfarve1 2 2 2 6 4" xfId="138"/>
    <cellStyle name="20 % - Markeringsfarve1 2 2 2 6 4 2" xfId="10544"/>
    <cellStyle name="20 % - Markeringsfarve1 2 2 2 6 4 2 2" xfId="24575"/>
    <cellStyle name="20 % - Markeringsfarve1 2 2 2 6 4 3" xfId="20621"/>
    <cellStyle name="20 % - Markeringsfarve1 2 2 2 6 5" xfId="139"/>
    <cellStyle name="20 % - Markeringsfarve1 2 2 2 6 5 2" xfId="10545"/>
    <cellStyle name="20 % - Markeringsfarve1 2 2 2 6 5 2 2" xfId="24576"/>
    <cellStyle name="20 % - Markeringsfarve1 2 2 2 6 5 3" xfId="20622"/>
    <cellStyle name="20 % - Markeringsfarve1 2 2 2 6 6" xfId="140"/>
    <cellStyle name="20 % - Markeringsfarve1 2 2 2 6 6 2" xfId="10546"/>
    <cellStyle name="20 % - Markeringsfarve1 2 2 2 6 6 2 2" xfId="24577"/>
    <cellStyle name="20 % - Markeringsfarve1 2 2 2 6 6 3" xfId="20623"/>
    <cellStyle name="20 % - Markeringsfarve1 2 2 2 6 7" xfId="10541"/>
    <cellStyle name="20 % - Markeringsfarve1 2 2 2 6 7 2" xfId="24572"/>
    <cellStyle name="20 % - Markeringsfarve1 2 2 2 6 8" xfId="20618"/>
    <cellStyle name="20 % - Markeringsfarve1 2 2 2 7" xfId="141"/>
    <cellStyle name="20 % - Markeringsfarve1 2 2 2 7 2" xfId="142"/>
    <cellStyle name="20 % - Markeringsfarve1 2 2 2 7 2 2" xfId="10548"/>
    <cellStyle name="20 % - Markeringsfarve1 2 2 2 7 2 2 2" xfId="24579"/>
    <cellStyle name="20 % - Markeringsfarve1 2 2 2 7 2 3" xfId="20625"/>
    <cellStyle name="20 % - Markeringsfarve1 2 2 2 7 3" xfId="143"/>
    <cellStyle name="20 % - Markeringsfarve1 2 2 2 7 3 2" xfId="10549"/>
    <cellStyle name="20 % - Markeringsfarve1 2 2 2 7 3 2 2" xfId="24580"/>
    <cellStyle name="20 % - Markeringsfarve1 2 2 2 7 3 3" xfId="20626"/>
    <cellStyle name="20 % - Markeringsfarve1 2 2 2 7 4" xfId="144"/>
    <cellStyle name="20 % - Markeringsfarve1 2 2 2 7 4 2" xfId="10550"/>
    <cellStyle name="20 % - Markeringsfarve1 2 2 2 7 4 2 2" xfId="24581"/>
    <cellStyle name="20 % - Markeringsfarve1 2 2 2 7 4 3" xfId="20627"/>
    <cellStyle name="20 % - Markeringsfarve1 2 2 2 7 5" xfId="145"/>
    <cellStyle name="20 % - Markeringsfarve1 2 2 2 7 5 2" xfId="10551"/>
    <cellStyle name="20 % - Markeringsfarve1 2 2 2 7 5 2 2" xfId="24582"/>
    <cellStyle name="20 % - Markeringsfarve1 2 2 2 7 5 3" xfId="20628"/>
    <cellStyle name="20 % - Markeringsfarve1 2 2 2 7 6" xfId="146"/>
    <cellStyle name="20 % - Markeringsfarve1 2 2 2 7 6 2" xfId="10552"/>
    <cellStyle name="20 % - Markeringsfarve1 2 2 2 7 6 2 2" xfId="24583"/>
    <cellStyle name="20 % - Markeringsfarve1 2 2 2 7 6 3" xfId="20629"/>
    <cellStyle name="20 % - Markeringsfarve1 2 2 2 7 7" xfId="10547"/>
    <cellStyle name="20 % - Markeringsfarve1 2 2 2 7 7 2" xfId="24578"/>
    <cellStyle name="20 % - Markeringsfarve1 2 2 2 7 8" xfId="20624"/>
    <cellStyle name="20 % - Markeringsfarve1 2 2 2 8" xfId="147"/>
    <cellStyle name="20 % - Markeringsfarve1 2 2 2 8 2" xfId="10553"/>
    <cellStyle name="20 % - Markeringsfarve1 2 2 2 8 2 2" xfId="24584"/>
    <cellStyle name="20 % - Markeringsfarve1 2 2 2 8 3" xfId="20630"/>
    <cellStyle name="20 % - Markeringsfarve1 2 2 2 9" xfId="148"/>
    <cellStyle name="20 % - Markeringsfarve1 2 2 2 9 2" xfId="10554"/>
    <cellStyle name="20 % - Markeringsfarve1 2 2 2 9 2 2" xfId="24585"/>
    <cellStyle name="20 % - Markeringsfarve1 2 2 2 9 3" xfId="20631"/>
    <cellStyle name="20 % - Markeringsfarve1 2 2 3" xfId="149"/>
    <cellStyle name="20 % - Markeringsfarve1 2 2 3 10" xfId="150"/>
    <cellStyle name="20 % - Markeringsfarve1 2 2 3 10 2" xfId="10556"/>
    <cellStyle name="20 % - Markeringsfarve1 2 2 3 10 2 2" xfId="24587"/>
    <cellStyle name="20 % - Markeringsfarve1 2 2 3 10 3" xfId="20633"/>
    <cellStyle name="20 % - Markeringsfarve1 2 2 3 11" xfId="151"/>
    <cellStyle name="20 % - Markeringsfarve1 2 2 3 11 2" xfId="10557"/>
    <cellStyle name="20 % - Markeringsfarve1 2 2 3 11 2 2" xfId="24588"/>
    <cellStyle name="20 % - Markeringsfarve1 2 2 3 11 3" xfId="20634"/>
    <cellStyle name="20 % - Markeringsfarve1 2 2 3 12" xfId="10555"/>
    <cellStyle name="20 % - Markeringsfarve1 2 2 3 12 2" xfId="24586"/>
    <cellStyle name="20 % - Markeringsfarve1 2 2 3 13" xfId="20632"/>
    <cellStyle name="20 % - Markeringsfarve1 2 2 3 2" xfId="152"/>
    <cellStyle name="20 % - Markeringsfarve1 2 2 3 2 10" xfId="153"/>
    <cellStyle name="20 % - Markeringsfarve1 2 2 3 2 10 2" xfId="10559"/>
    <cellStyle name="20 % - Markeringsfarve1 2 2 3 2 10 2 2" xfId="24590"/>
    <cellStyle name="20 % - Markeringsfarve1 2 2 3 2 10 3" xfId="20636"/>
    <cellStyle name="20 % - Markeringsfarve1 2 2 3 2 11" xfId="10558"/>
    <cellStyle name="20 % - Markeringsfarve1 2 2 3 2 11 2" xfId="24589"/>
    <cellStyle name="20 % - Markeringsfarve1 2 2 3 2 12" xfId="20635"/>
    <cellStyle name="20 % - Markeringsfarve1 2 2 3 2 2" xfId="154"/>
    <cellStyle name="20 % - Markeringsfarve1 2 2 3 2 2 10" xfId="10560"/>
    <cellStyle name="20 % - Markeringsfarve1 2 2 3 2 2 10 2" xfId="24591"/>
    <cellStyle name="20 % - Markeringsfarve1 2 2 3 2 2 11" xfId="20637"/>
    <cellStyle name="20 % - Markeringsfarve1 2 2 3 2 2 2" xfId="155"/>
    <cellStyle name="20 % - Markeringsfarve1 2 2 3 2 2 2 2" xfId="156"/>
    <cellStyle name="20 % - Markeringsfarve1 2 2 3 2 2 2 2 2" xfId="10562"/>
    <cellStyle name="20 % - Markeringsfarve1 2 2 3 2 2 2 2 2 2" xfId="24593"/>
    <cellStyle name="20 % - Markeringsfarve1 2 2 3 2 2 2 2 3" xfId="20639"/>
    <cellStyle name="20 % - Markeringsfarve1 2 2 3 2 2 2 3" xfId="157"/>
    <cellStyle name="20 % - Markeringsfarve1 2 2 3 2 2 2 3 2" xfId="10563"/>
    <cellStyle name="20 % - Markeringsfarve1 2 2 3 2 2 2 3 2 2" xfId="24594"/>
    <cellStyle name="20 % - Markeringsfarve1 2 2 3 2 2 2 3 3" xfId="20640"/>
    <cellStyle name="20 % - Markeringsfarve1 2 2 3 2 2 2 4" xfId="158"/>
    <cellStyle name="20 % - Markeringsfarve1 2 2 3 2 2 2 4 2" xfId="10564"/>
    <cellStyle name="20 % - Markeringsfarve1 2 2 3 2 2 2 4 2 2" xfId="24595"/>
    <cellStyle name="20 % - Markeringsfarve1 2 2 3 2 2 2 4 3" xfId="20641"/>
    <cellStyle name="20 % - Markeringsfarve1 2 2 3 2 2 2 5" xfId="159"/>
    <cellStyle name="20 % - Markeringsfarve1 2 2 3 2 2 2 5 2" xfId="10565"/>
    <cellStyle name="20 % - Markeringsfarve1 2 2 3 2 2 2 5 2 2" xfId="24596"/>
    <cellStyle name="20 % - Markeringsfarve1 2 2 3 2 2 2 5 3" xfId="20642"/>
    <cellStyle name="20 % - Markeringsfarve1 2 2 3 2 2 2 6" xfId="160"/>
    <cellStyle name="20 % - Markeringsfarve1 2 2 3 2 2 2 6 2" xfId="10566"/>
    <cellStyle name="20 % - Markeringsfarve1 2 2 3 2 2 2 6 2 2" xfId="24597"/>
    <cellStyle name="20 % - Markeringsfarve1 2 2 3 2 2 2 6 3" xfId="20643"/>
    <cellStyle name="20 % - Markeringsfarve1 2 2 3 2 2 2 7" xfId="10561"/>
    <cellStyle name="20 % - Markeringsfarve1 2 2 3 2 2 2 7 2" xfId="24592"/>
    <cellStyle name="20 % - Markeringsfarve1 2 2 3 2 2 2 8" xfId="20638"/>
    <cellStyle name="20 % - Markeringsfarve1 2 2 3 2 2 3" xfId="161"/>
    <cellStyle name="20 % - Markeringsfarve1 2 2 3 2 2 3 2" xfId="162"/>
    <cellStyle name="20 % - Markeringsfarve1 2 2 3 2 2 3 2 2" xfId="10568"/>
    <cellStyle name="20 % - Markeringsfarve1 2 2 3 2 2 3 2 2 2" xfId="24599"/>
    <cellStyle name="20 % - Markeringsfarve1 2 2 3 2 2 3 2 3" xfId="20645"/>
    <cellStyle name="20 % - Markeringsfarve1 2 2 3 2 2 3 3" xfId="163"/>
    <cellStyle name="20 % - Markeringsfarve1 2 2 3 2 2 3 3 2" xfId="10569"/>
    <cellStyle name="20 % - Markeringsfarve1 2 2 3 2 2 3 3 2 2" xfId="24600"/>
    <cellStyle name="20 % - Markeringsfarve1 2 2 3 2 2 3 3 3" xfId="20646"/>
    <cellStyle name="20 % - Markeringsfarve1 2 2 3 2 2 3 4" xfId="164"/>
    <cellStyle name="20 % - Markeringsfarve1 2 2 3 2 2 3 4 2" xfId="10570"/>
    <cellStyle name="20 % - Markeringsfarve1 2 2 3 2 2 3 4 2 2" xfId="24601"/>
    <cellStyle name="20 % - Markeringsfarve1 2 2 3 2 2 3 4 3" xfId="20647"/>
    <cellStyle name="20 % - Markeringsfarve1 2 2 3 2 2 3 5" xfId="165"/>
    <cellStyle name="20 % - Markeringsfarve1 2 2 3 2 2 3 5 2" xfId="10571"/>
    <cellStyle name="20 % - Markeringsfarve1 2 2 3 2 2 3 5 2 2" xfId="24602"/>
    <cellStyle name="20 % - Markeringsfarve1 2 2 3 2 2 3 5 3" xfId="20648"/>
    <cellStyle name="20 % - Markeringsfarve1 2 2 3 2 2 3 6" xfId="166"/>
    <cellStyle name="20 % - Markeringsfarve1 2 2 3 2 2 3 6 2" xfId="10572"/>
    <cellStyle name="20 % - Markeringsfarve1 2 2 3 2 2 3 6 2 2" xfId="24603"/>
    <cellStyle name="20 % - Markeringsfarve1 2 2 3 2 2 3 6 3" xfId="20649"/>
    <cellStyle name="20 % - Markeringsfarve1 2 2 3 2 2 3 7" xfId="10567"/>
    <cellStyle name="20 % - Markeringsfarve1 2 2 3 2 2 3 7 2" xfId="24598"/>
    <cellStyle name="20 % - Markeringsfarve1 2 2 3 2 2 3 8" xfId="20644"/>
    <cellStyle name="20 % - Markeringsfarve1 2 2 3 2 2 4" xfId="167"/>
    <cellStyle name="20 % - Markeringsfarve1 2 2 3 2 2 4 2" xfId="168"/>
    <cellStyle name="20 % - Markeringsfarve1 2 2 3 2 2 4 2 2" xfId="10574"/>
    <cellStyle name="20 % - Markeringsfarve1 2 2 3 2 2 4 2 2 2" xfId="24605"/>
    <cellStyle name="20 % - Markeringsfarve1 2 2 3 2 2 4 2 3" xfId="20651"/>
    <cellStyle name="20 % - Markeringsfarve1 2 2 3 2 2 4 3" xfId="169"/>
    <cellStyle name="20 % - Markeringsfarve1 2 2 3 2 2 4 3 2" xfId="10575"/>
    <cellStyle name="20 % - Markeringsfarve1 2 2 3 2 2 4 3 2 2" xfId="24606"/>
    <cellStyle name="20 % - Markeringsfarve1 2 2 3 2 2 4 3 3" xfId="20652"/>
    <cellStyle name="20 % - Markeringsfarve1 2 2 3 2 2 4 4" xfId="170"/>
    <cellStyle name="20 % - Markeringsfarve1 2 2 3 2 2 4 4 2" xfId="10576"/>
    <cellStyle name="20 % - Markeringsfarve1 2 2 3 2 2 4 4 2 2" xfId="24607"/>
    <cellStyle name="20 % - Markeringsfarve1 2 2 3 2 2 4 4 3" xfId="20653"/>
    <cellStyle name="20 % - Markeringsfarve1 2 2 3 2 2 4 5" xfId="171"/>
    <cellStyle name="20 % - Markeringsfarve1 2 2 3 2 2 4 5 2" xfId="10577"/>
    <cellStyle name="20 % - Markeringsfarve1 2 2 3 2 2 4 5 2 2" xfId="24608"/>
    <cellStyle name="20 % - Markeringsfarve1 2 2 3 2 2 4 5 3" xfId="20654"/>
    <cellStyle name="20 % - Markeringsfarve1 2 2 3 2 2 4 6" xfId="172"/>
    <cellStyle name="20 % - Markeringsfarve1 2 2 3 2 2 4 6 2" xfId="10578"/>
    <cellStyle name="20 % - Markeringsfarve1 2 2 3 2 2 4 6 2 2" xfId="24609"/>
    <cellStyle name="20 % - Markeringsfarve1 2 2 3 2 2 4 6 3" xfId="20655"/>
    <cellStyle name="20 % - Markeringsfarve1 2 2 3 2 2 4 7" xfId="10573"/>
    <cellStyle name="20 % - Markeringsfarve1 2 2 3 2 2 4 7 2" xfId="24604"/>
    <cellStyle name="20 % - Markeringsfarve1 2 2 3 2 2 4 8" xfId="20650"/>
    <cellStyle name="20 % - Markeringsfarve1 2 2 3 2 2 5" xfId="173"/>
    <cellStyle name="20 % - Markeringsfarve1 2 2 3 2 2 5 2" xfId="10579"/>
    <cellStyle name="20 % - Markeringsfarve1 2 2 3 2 2 5 2 2" xfId="24610"/>
    <cellStyle name="20 % - Markeringsfarve1 2 2 3 2 2 5 3" xfId="20656"/>
    <cellStyle name="20 % - Markeringsfarve1 2 2 3 2 2 6" xfId="174"/>
    <cellStyle name="20 % - Markeringsfarve1 2 2 3 2 2 6 2" xfId="10580"/>
    <cellStyle name="20 % - Markeringsfarve1 2 2 3 2 2 6 2 2" xfId="24611"/>
    <cellStyle name="20 % - Markeringsfarve1 2 2 3 2 2 6 3" xfId="20657"/>
    <cellStyle name="20 % - Markeringsfarve1 2 2 3 2 2 7" xfId="175"/>
    <cellStyle name="20 % - Markeringsfarve1 2 2 3 2 2 7 2" xfId="10581"/>
    <cellStyle name="20 % - Markeringsfarve1 2 2 3 2 2 7 2 2" xfId="24612"/>
    <cellStyle name="20 % - Markeringsfarve1 2 2 3 2 2 7 3" xfId="20658"/>
    <cellStyle name="20 % - Markeringsfarve1 2 2 3 2 2 8" xfId="176"/>
    <cellStyle name="20 % - Markeringsfarve1 2 2 3 2 2 8 2" xfId="10582"/>
    <cellStyle name="20 % - Markeringsfarve1 2 2 3 2 2 8 2 2" xfId="24613"/>
    <cellStyle name="20 % - Markeringsfarve1 2 2 3 2 2 8 3" xfId="20659"/>
    <cellStyle name="20 % - Markeringsfarve1 2 2 3 2 2 9" xfId="177"/>
    <cellStyle name="20 % - Markeringsfarve1 2 2 3 2 2 9 2" xfId="10583"/>
    <cellStyle name="20 % - Markeringsfarve1 2 2 3 2 2 9 2 2" xfId="24614"/>
    <cellStyle name="20 % - Markeringsfarve1 2 2 3 2 2 9 3" xfId="20660"/>
    <cellStyle name="20 % - Markeringsfarve1 2 2 3 2 3" xfId="178"/>
    <cellStyle name="20 % - Markeringsfarve1 2 2 3 2 3 2" xfId="179"/>
    <cellStyle name="20 % - Markeringsfarve1 2 2 3 2 3 2 2" xfId="10585"/>
    <cellStyle name="20 % - Markeringsfarve1 2 2 3 2 3 2 2 2" xfId="24616"/>
    <cellStyle name="20 % - Markeringsfarve1 2 2 3 2 3 2 3" xfId="20662"/>
    <cellStyle name="20 % - Markeringsfarve1 2 2 3 2 3 3" xfId="180"/>
    <cellStyle name="20 % - Markeringsfarve1 2 2 3 2 3 3 2" xfId="10586"/>
    <cellStyle name="20 % - Markeringsfarve1 2 2 3 2 3 3 2 2" xfId="24617"/>
    <cellStyle name="20 % - Markeringsfarve1 2 2 3 2 3 3 3" xfId="20663"/>
    <cellStyle name="20 % - Markeringsfarve1 2 2 3 2 3 4" xfId="181"/>
    <cellStyle name="20 % - Markeringsfarve1 2 2 3 2 3 4 2" xfId="10587"/>
    <cellStyle name="20 % - Markeringsfarve1 2 2 3 2 3 4 2 2" xfId="24618"/>
    <cellStyle name="20 % - Markeringsfarve1 2 2 3 2 3 4 3" xfId="20664"/>
    <cellStyle name="20 % - Markeringsfarve1 2 2 3 2 3 5" xfId="182"/>
    <cellStyle name="20 % - Markeringsfarve1 2 2 3 2 3 5 2" xfId="10588"/>
    <cellStyle name="20 % - Markeringsfarve1 2 2 3 2 3 5 2 2" xfId="24619"/>
    <cellStyle name="20 % - Markeringsfarve1 2 2 3 2 3 5 3" xfId="20665"/>
    <cellStyle name="20 % - Markeringsfarve1 2 2 3 2 3 6" xfId="183"/>
    <cellStyle name="20 % - Markeringsfarve1 2 2 3 2 3 6 2" xfId="10589"/>
    <cellStyle name="20 % - Markeringsfarve1 2 2 3 2 3 6 2 2" xfId="24620"/>
    <cellStyle name="20 % - Markeringsfarve1 2 2 3 2 3 6 3" xfId="20666"/>
    <cellStyle name="20 % - Markeringsfarve1 2 2 3 2 3 7" xfId="10584"/>
    <cellStyle name="20 % - Markeringsfarve1 2 2 3 2 3 7 2" xfId="24615"/>
    <cellStyle name="20 % - Markeringsfarve1 2 2 3 2 3 8" xfId="20661"/>
    <cellStyle name="20 % - Markeringsfarve1 2 2 3 2 4" xfId="184"/>
    <cellStyle name="20 % - Markeringsfarve1 2 2 3 2 4 2" xfId="185"/>
    <cellStyle name="20 % - Markeringsfarve1 2 2 3 2 4 2 2" xfId="10591"/>
    <cellStyle name="20 % - Markeringsfarve1 2 2 3 2 4 2 2 2" xfId="24622"/>
    <cellStyle name="20 % - Markeringsfarve1 2 2 3 2 4 2 3" xfId="20668"/>
    <cellStyle name="20 % - Markeringsfarve1 2 2 3 2 4 3" xfId="186"/>
    <cellStyle name="20 % - Markeringsfarve1 2 2 3 2 4 3 2" xfId="10592"/>
    <cellStyle name="20 % - Markeringsfarve1 2 2 3 2 4 3 2 2" xfId="24623"/>
    <cellStyle name="20 % - Markeringsfarve1 2 2 3 2 4 3 3" xfId="20669"/>
    <cellStyle name="20 % - Markeringsfarve1 2 2 3 2 4 4" xfId="187"/>
    <cellStyle name="20 % - Markeringsfarve1 2 2 3 2 4 4 2" xfId="10593"/>
    <cellStyle name="20 % - Markeringsfarve1 2 2 3 2 4 4 2 2" xfId="24624"/>
    <cellStyle name="20 % - Markeringsfarve1 2 2 3 2 4 4 3" xfId="20670"/>
    <cellStyle name="20 % - Markeringsfarve1 2 2 3 2 4 5" xfId="188"/>
    <cellStyle name="20 % - Markeringsfarve1 2 2 3 2 4 5 2" xfId="10594"/>
    <cellStyle name="20 % - Markeringsfarve1 2 2 3 2 4 5 2 2" xfId="24625"/>
    <cellStyle name="20 % - Markeringsfarve1 2 2 3 2 4 5 3" xfId="20671"/>
    <cellStyle name="20 % - Markeringsfarve1 2 2 3 2 4 6" xfId="189"/>
    <cellStyle name="20 % - Markeringsfarve1 2 2 3 2 4 6 2" xfId="10595"/>
    <cellStyle name="20 % - Markeringsfarve1 2 2 3 2 4 6 2 2" xfId="24626"/>
    <cellStyle name="20 % - Markeringsfarve1 2 2 3 2 4 6 3" xfId="20672"/>
    <cellStyle name="20 % - Markeringsfarve1 2 2 3 2 4 7" xfId="10590"/>
    <cellStyle name="20 % - Markeringsfarve1 2 2 3 2 4 7 2" xfId="24621"/>
    <cellStyle name="20 % - Markeringsfarve1 2 2 3 2 4 8" xfId="20667"/>
    <cellStyle name="20 % - Markeringsfarve1 2 2 3 2 5" xfId="190"/>
    <cellStyle name="20 % - Markeringsfarve1 2 2 3 2 5 2" xfId="191"/>
    <cellStyle name="20 % - Markeringsfarve1 2 2 3 2 5 2 2" xfId="10597"/>
    <cellStyle name="20 % - Markeringsfarve1 2 2 3 2 5 2 2 2" xfId="24628"/>
    <cellStyle name="20 % - Markeringsfarve1 2 2 3 2 5 2 3" xfId="20674"/>
    <cellStyle name="20 % - Markeringsfarve1 2 2 3 2 5 3" xfId="192"/>
    <cellStyle name="20 % - Markeringsfarve1 2 2 3 2 5 3 2" xfId="10598"/>
    <cellStyle name="20 % - Markeringsfarve1 2 2 3 2 5 3 2 2" xfId="24629"/>
    <cellStyle name="20 % - Markeringsfarve1 2 2 3 2 5 3 3" xfId="20675"/>
    <cellStyle name="20 % - Markeringsfarve1 2 2 3 2 5 4" xfId="193"/>
    <cellStyle name="20 % - Markeringsfarve1 2 2 3 2 5 4 2" xfId="10599"/>
    <cellStyle name="20 % - Markeringsfarve1 2 2 3 2 5 4 2 2" xfId="24630"/>
    <cellStyle name="20 % - Markeringsfarve1 2 2 3 2 5 4 3" xfId="20676"/>
    <cellStyle name="20 % - Markeringsfarve1 2 2 3 2 5 5" xfId="194"/>
    <cellStyle name="20 % - Markeringsfarve1 2 2 3 2 5 5 2" xfId="10600"/>
    <cellStyle name="20 % - Markeringsfarve1 2 2 3 2 5 5 2 2" xfId="24631"/>
    <cellStyle name="20 % - Markeringsfarve1 2 2 3 2 5 5 3" xfId="20677"/>
    <cellStyle name="20 % - Markeringsfarve1 2 2 3 2 5 6" xfId="195"/>
    <cellStyle name="20 % - Markeringsfarve1 2 2 3 2 5 6 2" xfId="10601"/>
    <cellStyle name="20 % - Markeringsfarve1 2 2 3 2 5 6 2 2" xfId="24632"/>
    <cellStyle name="20 % - Markeringsfarve1 2 2 3 2 5 6 3" xfId="20678"/>
    <cellStyle name="20 % - Markeringsfarve1 2 2 3 2 5 7" xfId="10596"/>
    <cellStyle name="20 % - Markeringsfarve1 2 2 3 2 5 7 2" xfId="24627"/>
    <cellStyle name="20 % - Markeringsfarve1 2 2 3 2 5 8" xfId="20673"/>
    <cellStyle name="20 % - Markeringsfarve1 2 2 3 2 6" xfId="196"/>
    <cellStyle name="20 % - Markeringsfarve1 2 2 3 2 6 2" xfId="10602"/>
    <cellStyle name="20 % - Markeringsfarve1 2 2 3 2 6 2 2" xfId="24633"/>
    <cellStyle name="20 % - Markeringsfarve1 2 2 3 2 6 3" xfId="20679"/>
    <cellStyle name="20 % - Markeringsfarve1 2 2 3 2 7" xfId="197"/>
    <cellStyle name="20 % - Markeringsfarve1 2 2 3 2 7 2" xfId="10603"/>
    <cellStyle name="20 % - Markeringsfarve1 2 2 3 2 7 2 2" xfId="24634"/>
    <cellStyle name="20 % - Markeringsfarve1 2 2 3 2 7 3" xfId="20680"/>
    <cellStyle name="20 % - Markeringsfarve1 2 2 3 2 8" xfId="198"/>
    <cellStyle name="20 % - Markeringsfarve1 2 2 3 2 8 2" xfId="10604"/>
    <cellStyle name="20 % - Markeringsfarve1 2 2 3 2 8 2 2" xfId="24635"/>
    <cellStyle name="20 % - Markeringsfarve1 2 2 3 2 8 3" xfId="20681"/>
    <cellStyle name="20 % - Markeringsfarve1 2 2 3 2 9" xfId="199"/>
    <cellStyle name="20 % - Markeringsfarve1 2 2 3 2 9 2" xfId="10605"/>
    <cellStyle name="20 % - Markeringsfarve1 2 2 3 2 9 2 2" xfId="24636"/>
    <cellStyle name="20 % - Markeringsfarve1 2 2 3 2 9 3" xfId="20682"/>
    <cellStyle name="20 % - Markeringsfarve1 2 2 3 3" xfId="200"/>
    <cellStyle name="20 % - Markeringsfarve1 2 2 3 3 10" xfId="10606"/>
    <cellStyle name="20 % - Markeringsfarve1 2 2 3 3 10 2" xfId="24637"/>
    <cellStyle name="20 % - Markeringsfarve1 2 2 3 3 11" xfId="20683"/>
    <cellStyle name="20 % - Markeringsfarve1 2 2 3 3 2" xfId="201"/>
    <cellStyle name="20 % - Markeringsfarve1 2 2 3 3 2 2" xfId="202"/>
    <cellStyle name="20 % - Markeringsfarve1 2 2 3 3 2 2 2" xfId="10608"/>
    <cellStyle name="20 % - Markeringsfarve1 2 2 3 3 2 2 2 2" xfId="24639"/>
    <cellStyle name="20 % - Markeringsfarve1 2 2 3 3 2 2 3" xfId="20685"/>
    <cellStyle name="20 % - Markeringsfarve1 2 2 3 3 2 3" xfId="203"/>
    <cellStyle name="20 % - Markeringsfarve1 2 2 3 3 2 3 2" xfId="10609"/>
    <cellStyle name="20 % - Markeringsfarve1 2 2 3 3 2 3 2 2" xfId="24640"/>
    <cellStyle name="20 % - Markeringsfarve1 2 2 3 3 2 3 3" xfId="20686"/>
    <cellStyle name="20 % - Markeringsfarve1 2 2 3 3 2 4" xfId="204"/>
    <cellStyle name="20 % - Markeringsfarve1 2 2 3 3 2 4 2" xfId="10610"/>
    <cellStyle name="20 % - Markeringsfarve1 2 2 3 3 2 4 2 2" xfId="24641"/>
    <cellStyle name="20 % - Markeringsfarve1 2 2 3 3 2 4 3" xfId="20687"/>
    <cellStyle name="20 % - Markeringsfarve1 2 2 3 3 2 5" xfId="205"/>
    <cellStyle name="20 % - Markeringsfarve1 2 2 3 3 2 5 2" xfId="10611"/>
    <cellStyle name="20 % - Markeringsfarve1 2 2 3 3 2 5 2 2" xfId="24642"/>
    <cellStyle name="20 % - Markeringsfarve1 2 2 3 3 2 5 3" xfId="20688"/>
    <cellStyle name="20 % - Markeringsfarve1 2 2 3 3 2 6" xfId="206"/>
    <cellStyle name="20 % - Markeringsfarve1 2 2 3 3 2 6 2" xfId="10612"/>
    <cellStyle name="20 % - Markeringsfarve1 2 2 3 3 2 6 2 2" xfId="24643"/>
    <cellStyle name="20 % - Markeringsfarve1 2 2 3 3 2 6 3" xfId="20689"/>
    <cellStyle name="20 % - Markeringsfarve1 2 2 3 3 2 7" xfId="10607"/>
    <cellStyle name="20 % - Markeringsfarve1 2 2 3 3 2 7 2" xfId="24638"/>
    <cellStyle name="20 % - Markeringsfarve1 2 2 3 3 2 8" xfId="20684"/>
    <cellStyle name="20 % - Markeringsfarve1 2 2 3 3 3" xfId="207"/>
    <cellStyle name="20 % - Markeringsfarve1 2 2 3 3 3 2" xfId="208"/>
    <cellStyle name="20 % - Markeringsfarve1 2 2 3 3 3 2 2" xfId="10614"/>
    <cellStyle name="20 % - Markeringsfarve1 2 2 3 3 3 2 2 2" xfId="24645"/>
    <cellStyle name="20 % - Markeringsfarve1 2 2 3 3 3 2 3" xfId="20691"/>
    <cellStyle name="20 % - Markeringsfarve1 2 2 3 3 3 3" xfId="209"/>
    <cellStyle name="20 % - Markeringsfarve1 2 2 3 3 3 3 2" xfId="10615"/>
    <cellStyle name="20 % - Markeringsfarve1 2 2 3 3 3 3 2 2" xfId="24646"/>
    <cellStyle name="20 % - Markeringsfarve1 2 2 3 3 3 3 3" xfId="20692"/>
    <cellStyle name="20 % - Markeringsfarve1 2 2 3 3 3 4" xfId="210"/>
    <cellStyle name="20 % - Markeringsfarve1 2 2 3 3 3 4 2" xfId="10616"/>
    <cellStyle name="20 % - Markeringsfarve1 2 2 3 3 3 4 2 2" xfId="24647"/>
    <cellStyle name="20 % - Markeringsfarve1 2 2 3 3 3 4 3" xfId="20693"/>
    <cellStyle name="20 % - Markeringsfarve1 2 2 3 3 3 5" xfId="211"/>
    <cellStyle name="20 % - Markeringsfarve1 2 2 3 3 3 5 2" xfId="10617"/>
    <cellStyle name="20 % - Markeringsfarve1 2 2 3 3 3 5 2 2" xfId="24648"/>
    <cellStyle name="20 % - Markeringsfarve1 2 2 3 3 3 5 3" xfId="20694"/>
    <cellStyle name="20 % - Markeringsfarve1 2 2 3 3 3 6" xfId="212"/>
    <cellStyle name="20 % - Markeringsfarve1 2 2 3 3 3 6 2" xfId="10618"/>
    <cellStyle name="20 % - Markeringsfarve1 2 2 3 3 3 6 2 2" xfId="24649"/>
    <cellStyle name="20 % - Markeringsfarve1 2 2 3 3 3 6 3" xfId="20695"/>
    <cellStyle name="20 % - Markeringsfarve1 2 2 3 3 3 7" xfId="10613"/>
    <cellStyle name="20 % - Markeringsfarve1 2 2 3 3 3 7 2" xfId="24644"/>
    <cellStyle name="20 % - Markeringsfarve1 2 2 3 3 3 8" xfId="20690"/>
    <cellStyle name="20 % - Markeringsfarve1 2 2 3 3 4" xfId="213"/>
    <cellStyle name="20 % - Markeringsfarve1 2 2 3 3 4 2" xfId="214"/>
    <cellStyle name="20 % - Markeringsfarve1 2 2 3 3 4 2 2" xfId="10620"/>
    <cellStyle name="20 % - Markeringsfarve1 2 2 3 3 4 2 2 2" xfId="24651"/>
    <cellStyle name="20 % - Markeringsfarve1 2 2 3 3 4 2 3" xfId="20697"/>
    <cellStyle name="20 % - Markeringsfarve1 2 2 3 3 4 3" xfId="215"/>
    <cellStyle name="20 % - Markeringsfarve1 2 2 3 3 4 3 2" xfId="10621"/>
    <cellStyle name="20 % - Markeringsfarve1 2 2 3 3 4 3 2 2" xfId="24652"/>
    <cellStyle name="20 % - Markeringsfarve1 2 2 3 3 4 3 3" xfId="20698"/>
    <cellStyle name="20 % - Markeringsfarve1 2 2 3 3 4 4" xfId="216"/>
    <cellStyle name="20 % - Markeringsfarve1 2 2 3 3 4 4 2" xfId="10622"/>
    <cellStyle name="20 % - Markeringsfarve1 2 2 3 3 4 4 2 2" xfId="24653"/>
    <cellStyle name="20 % - Markeringsfarve1 2 2 3 3 4 4 3" xfId="20699"/>
    <cellStyle name="20 % - Markeringsfarve1 2 2 3 3 4 5" xfId="217"/>
    <cellStyle name="20 % - Markeringsfarve1 2 2 3 3 4 5 2" xfId="10623"/>
    <cellStyle name="20 % - Markeringsfarve1 2 2 3 3 4 5 2 2" xfId="24654"/>
    <cellStyle name="20 % - Markeringsfarve1 2 2 3 3 4 5 3" xfId="20700"/>
    <cellStyle name="20 % - Markeringsfarve1 2 2 3 3 4 6" xfId="218"/>
    <cellStyle name="20 % - Markeringsfarve1 2 2 3 3 4 6 2" xfId="10624"/>
    <cellStyle name="20 % - Markeringsfarve1 2 2 3 3 4 6 2 2" xfId="24655"/>
    <cellStyle name="20 % - Markeringsfarve1 2 2 3 3 4 6 3" xfId="20701"/>
    <cellStyle name="20 % - Markeringsfarve1 2 2 3 3 4 7" xfId="10619"/>
    <cellStyle name="20 % - Markeringsfarve1 2 2 3 3 4 7 2" xfId="24650"/>
    <cellStyle name="20 % - Markeringsfarve1 2 2 3 3 4 8" xfId="20696"/>
    <cellStyle name="20 % - Markeringsfarve1 2 2 3 3 5" xfId="219"/>
    <cellStyle name="20 % - Markeringsfarve1 2 2 3 3 5 2" xfId="10625"/>
    <cellStyle name="20 % - Markeringsfarve1 2 2 3 3 5 2 2" xfId="24656"/>
    <cellStyle name="20 % - Markeringsfarve1 2 2 3 3 5 3" xfId="20702"/>
    <cellStyle name="20 % - Markeringsfarve1 2 2 3 3 6" xfId="220"/>
    <cellStyle name="20 % - Markeringsfarve1 2 2 3 3 6 2" xfId="10626"/>
    <cellStyle name="20 % - Markeringsfarve1 2 2 3 3 6 2 2" xfId="24657"/>
    <cellStyle name="20 % - Markeringsfarve1 2 2 3 3 6 3" xfId="20703"/>
    <cellStyle name="20 % - Markeringsfarve1 2 2 3 3 7" xfId="221"/>
    <cellStyle name="20 % - Markeringsfarve1 2 2 3 3 7 2" xfId="10627"/>
    <cellStyle name="20 % - Markeringsfarve1 2 2 3 3 7 2 2" xfId="24658"/>
    <cellStyle name="20 % - Markeringsfarve1 2 2 3 3 7 3" xfId="20704"/>
    <cellStyle name="20 % - Markeringsfarve1 2 2 3 3 8" xfId="222"/>
    <cellStyle name="20 % - Markeringsfarve1 2 2 3 3 8 2" xfId="10628"/>
    <cellStyle name="20 % - Markeringsfarve1 2 2 3 3 8 2 2" xfId="24659"/>
    <cellStyle name="20 % - Markeringsfarve1 2 2 3 3 8 3" xfId="20705"/>
    <cellStyle name="20 % - Markeringsfarve1 2 2 3 3 9" xfId="223"/>
    <cellStyle name="20 % - Markeringsfarve1 2 2 3 3 9 2" xfId="10629"/>
    <cellStyle name="20 % - Markeringsfarve1 2 2 3 3 9 2 2" xfId="24660"/>
    <cellStyle name="20 % - Markeringsfarve1 2 2 3 3 9 3" xfId="20706"/>
    <cellStyle name="20 % - Markeringsfarve1 2 2 3 4" xfId="224"/>
    <cellStyle name="20 % - Markeringsfarve1 2 2 3 4 2" xfId="225"/>
    <cellStyle name="20 % - Markeringsfarve1 2 2 3 4 2 2" xfId="10631"/>
    <cellStyle name="20 % - Markeringsfarve1 2 2 3 4 2 2 2" xfId="24662"/>
    <cellStyle name="20 % - Markeringsfarve1 2 2 3 4 2 3" xfId="20708"/>
    <cellStyle name="20 % - Markeringsfarve1 2 2 3 4 3" xfId="226"/>
    <cellStyle name="20 % - Markeringsfarve1 2 2 3 4 3 2" xfId="10632"/>
    <cellStyle name="20 % - Markeringsfarve1 2 2 3 4 3 2 2" xfId="24663"/>
    <cellStyle name="20 % - Markeringsfarve1 2 2 3 4 3 3" xfId="20709"/>
    <cellStyle name="20 % - Markeringsfarve1 2 2 3 4 4" xfId="227"/>
    <cellStyle name="20 % - Markeringsfarve1 2 2 3 4 4 2" xfId="10633"/>
    <cellStyle name="20 % - Markeringsfarve1 2 2 3 4 4 2 2" xfId="24664"/>
    <cellStyle name="20 % - Markeringsfarve1 2 2 3 4 4 3" xfId="20710"/>
    <cellStyle name="20 % - Markeringsfarve1 2 2 3 4 5" xfId="228"/>
    <cellStyle name="20 % - Markeringsfarve1 2 2 3 4 5 2" xfId="10634"/>
    <cellStyle name="20 % - Markeringsfarve1 2 2 3 4 5 2 2" xfId="24665"/>
    <cellStyle name="20 % - Markeringsfarve1 2 2 3 4 5 3" xfId="20711"/>
    <cellStyle name="20 % - Markeringsfarve1 2 2 3 4 6" xfId="229"/>
    <cellStyle name="20 % - Markeringsfarve1 2 2 3 4 6 2" xfId="10635"/>
    <cellStyle name="20 % - Markeringsfarve1 2 2 3 4 6 2 2" xfId="24666"/>
    <cellStyle name="20 % - Markeringsfarve1 2 2 3 4 6 3" xfId="20712"/>
    <cellStyle name="20 % - Markeringsfarve1 2 2 3 4 7" xfId="10630"/>
    <cellStyle name="20 % - Markeringsfarve1 2 2 3 4 7 2" xfId="24661"/>
    <cellStyle name="20 % - Markeringsfarve1 2 2 3 4 8" xfId="20707"/>
    <cellStyle name="20 % - Markeringsfarve1 2 2 3 5" xfId="230"/>
    <cellStyle name="20 % - Markeringsfarve1 2 2 3 5 2" xfId="231"/>
    <cellStyle name="20 % - Markeringsfarve1 2 2 3 5 2 2" xfId="10637"/>
    <cellStyle name="20 % - Markeringsfarve1 2 2 3 5 2 2 2" xfId="24668"/>
    <cellStyle name="20 % - Markeringsfarve1 2 2 3 5 2 3" xfId="20714"/>
    <cellStyle name="20 % - Markeringsfarve1 2 2 3 5 3" xfId="232"/>
    <cellStyle name="20 % - Markeringsfarve1 2 2 3 5 3 2" xfId="10638"/>
    <cellStyle name="20 % - Markeringsfarve1 2 2 3 5 3 2 2" xfId="24669"/>
    <cellStyle name="20 % - Markeringsfarve1 2 2 3 5 3 3" xfId="20715"/>
    <cellStyle name="20 % - Markeringsfarve1 2 2 3 5 4" xfId="233"/>
    <cellStyle name="20 % - Markeringsfarve1 2 2 3 5 4 2" xfId="10639"/>
    <cellStyle name="20 % - Markeringsfarve1 2 2 3 5 4 2 2" xfId="24670"/>
    <cellStyle name="20 % - Markeringsfarve1 2 2 3 5 4 3" xfId="20716"/>
    <cellStyle name="20 % - Markeringsfarve1 2 2 3 5 5" xfId="234"/>
    <cellStyle name="20 % - Markeringsfarve1 2 2 3 5 5 2" xfId="10640"/>
    <cellStyle name="20 % - Markeringsfarve1 2 2 3 5 5 2 2" xfId="24671"/>
    <cellStyle name="20 % - Markeringsfarve1 2 2 3 5 5 3" xfId="20717"/>
    <cellStyle name="20 % - Markeringsfarve1 2 2 3 5 6" xfId="235"/>
    <cellStyle name="20 % - Markeringsfarve1 2 2 3 5 6 2" xfId="10641"/>
    <cellStyle name="20 % - Markeringsfarve1 2 2 3 5 6 2 2" xfId="24672"/>
    <cellStyle name="20 % - Markeringsfarve1 2 2 3 5 6 3" xfId="20718"/>
    <cellStyle name="20 % - Markeringsfarve1 2 2 3 5 7" xfId="10636"/>
    <cellStyle name="20 % - Markeringsfarve1 2 2 3 5 7 2" xfId="24667"/>
    <cellStyle name="20 % - Markeringsfarve1 2 2 3 5 8" xfId="20713"/>
    <cellStyle name="20 % - Markeringsfarve1 2 2 3 6" xfId="236"/>
    <cellStyle name="20 % - Markeringsfarve1 2 2 3 6 2" xfId="237"/>
    <cellStyle name="20 % - Markeringsfarve1 2 2 3 6 2 2" xfId="10643"/>
    <cellStyle name="20 % - Markeringsfarve1 2 2 3 6 2 2 2" xfId="24674"/>
    <cellStyle name="20 % - Markeringsfarve1 2 2 3 6 2 3" xfId="20720"/>
    <cellStyle name="20 % - Markeringsfarve1 2 2 3 6 3" xfId="238"/>
    <cellStyle name="20 % - Markeringsfarve1 2 2 3 6 3 2" xfId="10644"/>
    <cellStyle name="20 % - Markeringsfarve1 2 2 3 6 3 2 2" xfId="24675"/>
    <cellStyle name="20 % - Markeringsfarve1 2 2 3 6 3 3" xfId="20721"/>
    <cellStyle name="20 % - Markeringsfarve1 2 2 3 6 4" xfId="239"/>
    <cellStyle name="20 % - Markeringsfarve1 2 2 3 6 4 2" xfId="10645"/>
    <cellStyle name="20 % - Markeringsfarve1 2 2 3 6 4 2 2" xfId="24676"/>
    <cellStyle name="20 % - Markeringsfarve1 2 2 3 6 4 3" xfId="20722"/>
    <cellStyle name="20 % - Markeringsfarve1 2 2 3 6 5" xfId="240"/>
    <cellStyle name="20 % - Markeringsfarve1 2 2 3 6 5 2" xfId="10646"/>
    <cellStyle name="20 % - Markeringsfarve1 2 2 3 6 5 2 2" xfId="24677"/>
    <cellStyle name="20 % - Markeringsfarve1 2 2 3 6 5 3" xfId="20723"/>
    <cellStyle name="20 % - Markeringsfarve1 2 2 3 6 6" xfId="241"/>
    <cellStyle name="20 % - Markeringsfarve1 2 2 3 6 6 2" xfId="10647"/>
    <cellStyle name="20 % - Markeringsfarve1 2 2 3 6 6 2 2" xfId="24678"/>
    <cellStyle name="20 % - Markeringsfarve1 2 2 3 6 6 3" xfId="20724"/>
    <cellStyle name="20 % - Markeringsfarve1 2 2 3 6 7" xfId="10642"/>
    <cellStyle name="20 % - Markeringsfarve1 2 2 3 6 7 2" xfId="24673"/>
    <cellStyle name="20 % - Markeringsfarve1 2 2 3 6 8" xfId="20719"/>
    <cellStyle name="20 % - Markeringsfarve1 2 2 3 7" xfId="242"/>
    <cellStyle name="20 % - Markeringsfarve1 2 2 3 7 2" xfId="10648"/>
    <cellStyle name="20 % - Markeringsfarve1 2 2 3 7 2 2" xfId="24679"/>
    <cellStyle name="20 % - Markeringsfarve1 2 2 3 7 3" xfId="20725"/>
    <cellStyle name="20 % - Markeringsfarve1 2 2 3 8" xfId="243"/>
    <cellStyle name="20 % - Markeringsfarve1 2 2 3 8 2" xfId="10649"/>
    <cellStyle name="20 % - Markeringsfarve1 2 2 3 8 2 2" xfId="24680"/>
    <cellStyle name="20 % - Markeringsfarve1 2 2 3 8 3" xfId="20726"/>
    <cellStyle name="20 % - Markeringsfarve1 2 2 3 9" xfId="244"/>
    <cellStyle name="20 % - Markeringsfarve1 2 2 3 9 2" xfId="10650"/>
    <cellStyle name="20 % - Markeringsfarve1 2 2 3 9 2 2" xfId="24681"/>
    <cellStyle name="20 % - Markeringsfarve1 2 2 3 9 3" xfId="20727"/>
    <cellStyle name="20 % - Markeringsfarve1 2 2 4" xfId="245"/>
    <cellStyle name="20 % - Markeringsfarve1 2 2 4 10" xfId="246"/>
    <cellStyle name="20 % - Markeringsfarve1 2 2 4 10 2" xfId="10652"/>
    <cellStyle name="20 % - Markeringsfarve1 2 2 4 10 2 2" xfId="24683"/>
    <cellStyle name="20 % - Markeringsfarve1 2 2 4 10 3" xfId="20729"/>
    <cellStyle name="20 % - Markeringsfarve1 2 2 4 11" xfId="10651"/>
    <cellStyle name="20 % - Markeringsfarve1 2 2 4 11 2" xfId="24682"/>
    <cellStyle name="20 % - Markeringsfarve1 2 2 4 12" xfId="20728"/>
    <cellStyle name="20 % - Markeringsfarve1 2 2 4 2" xfId="247"/>
    <cellStyle name="20 % - Markeringsfarve1 2 2 4 2 10" xfId="10653"/>
    <cellStyle name="20 % - Markeringsfarve1 2 2 4 2 10 2" xfId="24684"/>
    <cellStyle name="20 % - Markeringsfarve1 2 2 4 2 11" xfId="20730"/>
    <cellStyle name="20 % - Markeringsfarve1 2 2 4 2 2" xfId="248"/>
    <cellStyle name="20 % - Markeringsfarve1 2 2 4 2 2 2" xfId="249"/>
    <cellStyle name="20 % - Markeringsfarve1 2 2 4 2 2 2 2" xfId="10655"/>
    <cellStyle name="20 % - Markeringsfarve1 2 2 4 2 2 2 2 2" xfId="24686"/>
    <cellStyle name="20 % - Markeringsfarve1 2 2 4 2 2 2 3" xfId="20732"/>
    <cellStyle name="20 % - Markeringsfarve1 2 2 4 2 2 3" xfId="250"/>
    <cellStyle name="20 % - Markeringsfarve1 2 2 4 2 2 3 2" xfId="10656"/>
    <cellStyle name="20 % - Markeringsfarve1 2 2 4 2 2 3 2 2" xfId="24687"/>
    <cellStyle name="20 % - Markeringsfarve1 2 2 4 2 2 3 3" xfId="20733"/>
    <cellStyle name="20 % - Markeringsfarve1 2 2 4 2 2 4" xfId="251"/>
    <cellStyle name="20 % - Markeringsfarve1 2 2 4 2 2 4 2" xfId="10657"/>
    <cellStyle name="20 % - Markeringsfarve1 2 2 4 2 2 4 2 2" xfId="24688"/>
    <cellStyle name="20 % - Markeringsfarve1 2 2 4 2 2 4 3" xfId="20734"/>
    <cellStyle name="20 % - Markeringsfarve1 2 2 4 2 2 5" xfId="252"/>
    <cellStyle name="20 % - Markeringsfarve1 2 2 4 2 2 5 2" xfId="10658"/>
    <cellStyle name="20 % - Markeringsfarve1 2 2 4 2 2 5 2 2" xfId="24689"/>
    <cellStyle name="20 % - Markeringsfarve1 2 2 4 2 2 5 3" xfId="20735"/>
    <cellStyle name="20 % - Markeringsfarve1 2 2 4 2 2 6" xfId="253"/>
    <cellStyle name="20 % - Markeringsfarve1 2 2 4 2 2 6 2" xfId="10659"/>
    <cellStyle name="20 % - Markeringsfarve1 2 2 4 2 2 6 2 2" xfId="24690"/>
    <cellStyle name="20 % - Markeringsfarve1 2 2 4 2 2 6 3" xfId="20736"/>
    <cellStyle name="20 % - Markeringsfarve1 2 2 4 2 2 7" xfId="10654"/>
    <cellStyle name="20 % - Markeringsfarve1 2 2 4 2 2 7 2" xfId="24685"/>
    <cellStyle name="20 % - Markeringsfarve1 2 2 4 2 2 8" xfId="20731"/>
    <cellStyle name="20 % - Markeringsfarve1 2 2 4 2 3" xfId="254"/>
    <cellStyle name="20 % - Markeringsfarve1 2 2 4 2 3 2" xfId="255"/>
    <cellStyle name="20 % - Markeringsfarve1 2 2 4 2 3 2 2" xfId="10661"/>
    <cellStyle name="20 % - Markeringsfarve1 2 2 4 2 3 2 2 2" xfId="24692"/>
    <cellStyle name="20 % - Markeringsfarve1 2 2 4 2 3 2 3" xfId="20738"/>
    <cellStyle name="20 % - Markeringsfarve1 2 2 4 2 3 3" xfId="256"/>
    <cellStyle name="20 % - Markeringsfarve1 2 2 4 2 3 3 2" xfId="10662"/>
    <cellStyle name="20 % - Markeringsfarve1 2 2 4 2 3 3 2 2" xfId="24693"/>
    <cellStyle name="20 % - Markeringsfarve1 2 2 4 2 3 3 3" xfId="20739"/>
    <cellStyle name="20 % - Markeringsfarve1 2 2 4 2 3 4" xfId="257"/>
    <cellStyle name="20 % - Markeringsfarve1 2 2 4 2 3 4 2" xfId="10663"/>
    <cellStyle name="20 % - Markeringsfarve1 2 2 4 2 3 4 2 2" xfId="24694"/>
    <cellStyle name="20 % - Markeringsfarve1 2 2 4 2 3 4 3" xfId="20740"/>
    <cellStyle name="20 % - Markeringsfarve1 2 2 4 2 3 5" xfId="258"/>
    <cellStyle name="20 % - Markeringsfarve1 2 2 4 2 3 5 2" xfId="10664"/>
    <cellStyle name="20 % - Markeringsfarve1 2 2 4 2 3 5 2 2" xfId="24695"/>
    <cellStyle name="20 % - Markeringsfarve1 2 2 4 2 3 5 3" xfId="20741"/>
    <cellStyle name="20 % - Markeringsfarve1 2 2 4 2 3 6" xfId="259"/>
    <cellStyle name="20 % - Markeringsfarve1 2 2 4 2 3 6 2" xfId="10665"/>
    <cellStyle name="20 % - Markeringsfarve1 2 2 4 2 3 6 2 2" xfId="24696"/>
    <cellStyle name="20 % - Markeringsfarve1 2 2 4 2 3 6 3" xfId="20742"/>
    <cellStyle name="20 % - Markeringsfarve1 2 2 4 2 3 7" xfId="10660"/>
    <cellStyle name="20 % - Markeringsfarve1 2 2 4 2 3 7 2" xfId="24691"/>
    <cellStyle name="20 % - Markeringsfarve1 2 2 4 2 3 8" xfId="20737"/>
    <cellStyle name="20 % - Markeringsfarve1 2 2 4 2 4" xfId="260"/>
    <cellStyle name="20 % - Markeringsfarve1 2 2 4 2 4 2" xfId="261"/>
    <cellStyle name="20 % - Markeringsfarve1 2 2 4 2 4 2 2" xfId="10667"/>
    <cellStyle name="20 % - Markeringsfarve1 2 2 4 2 4 2 2 2" xfId="24698"/>
    <cellStyle name="20 % - Markeringsfarve1 2 2 4 2 4 2 3" xfId="20744"/>
    <cellStyle name="20 % - Markeringsfarve1 2 2 4 2 4 3" xfId="262"/>
    <cellStyle name="20 % - Markeringsfarve1 2 2 4 2 4 3 2" xfId="10668"/>
    <cellStyle name="20 % - Markeringsfarve1 2 2 4 2 4 3 2 2" xfId="24699"/>
    <cellStyle name="20 % - Markeringsfarve1 2 2 4 2 4 3 3" xfId="20745"/>
    <cellStyle name="20 % - Markeringsfarve1 2 2 4 2 4 4" xfId="263"/>
    <cellStyle name="20 % - Markeringsfarve1 2 2 4 2 4 4 2" xfId="10669"/>
    <cellStyle name="20 % - Markeringsfarve1 2 2 4 2 4 4 2 2" xfId="24700"/>
    <cellStyle name="20 % - Markeringsfarve1 2 2 4 2 4 4 3" xfId="20746"/>
    <cellStyle name="20 % - Markeringsfarve1 2 2 4 2 4 5" xfId="264"/>
    <cellStyle name="20 % - Markeringsfarve1 2 2 4 2 4 5 2" xfId="10670"/>
    <cellStyle name="20 % - Markeringsfarve1 2 2 4 2 4 5 2 2" xfId="24701"/>
    <cellStyle name="20 % - Markeringsfarve1 2 2 4 2 4 5 3" xfId="20747"/>
    <cellStyle name="20 % - Markeringsfarve1 2 2 4 2 4 6" xfId="265"/>
    <cellStyle name="20 % - Markeringsfarve1 2 2 4 2 4 6 2" xfId="10671"/>
    <cellStyle name="20 % - Markeringsfarve1 2 2 4 2 4 6 2 2" xfId="24702"/>
    <cellStyle name="20 % - Markeringsfarve1 2 2 4 2 4 6 3" xfId="20748"/>
    <cellStyle name="20 % - Markeringsfarve1 2 2 4 2 4 7" xfId="10666"/>
    <cellStyle name="20 % - Markeringsfarve1 2 2 4 2 4 7 2" xfId="24697"/>
    <cellStyle name="20 % - Markeringsfarve1 2 2 4 2 4 8" xfId="20743"/>
    <cellStyle name="20 % - Markeringsfarve1 2 2 4 2 5" xfId="266"/>
    <cellStyle name="20 % - Markeringsfarve1 2 2 4 2 5 2" xfId="10672"/>
    <cellStyle name="20 % - Markeringsfarve1 2 2 4 2 5 2 2" xfId="24703"/>
    <cellStyle name="20 % - Markeringsfarve1 2 2 4 2 5 3" xfId="20749"/>
    <cellStyle name="20 % - Markeringsfarve1 2 2 4 2 6" xfId="267"/>
    <cellStyle name="20 % - Markeringsfarve1 2 2 4 2 6 2" xfId="10673"/>
    <cellStyle name="20 % - Markeringsfarve1 2 2 4 2 6 2 2" xfId="24704"/>
    <cellStyle name="20 % - Markeringsfarve1 2 2 4 2 6 3" xfId="20750"/>
    <cellStyle name="20 % - Markeringsfarve1 2 2 4 2 7" xfId="268"/>
    <cellStyle name="20 % - Markeringsfarve1 2 2 4 2 7 2" xfId="10674"/>
    <cellStyle name="20 % - Markeringsfarve1 2 2 4 2 7 2 2" xfId="24705"/>
    <cellStyle name="20 % - Markeringsfarve1 2 2 4 2 7 3" xfId="20751"/>
    <cellStyle name="20 % - Markeringsfarve1 2 2 4 2 8" xfId="269"/>
    <cellStyle name="20 % - Markeringsfarve1 2 2 4 2 8 2" xfId="10675"/>
    <cellStyle name="20 % - Markeringsfarve1 2 2 4 2 8 2 2" xfId="24706"/>
    <cellStyle name="20 % - Markeringsfarve1 2 2 4 2 8 3" xfId="20752"/>
    <cellStyle name="20 % - Markeringsfarve1 2 2 4 2 9" xfId="270"/>
    <cellStyle name="20 % - Markeringsfarve1 2 2 4 2 9 2" xfId="10676"/>
    <cellStyle name="20 % - Markeringsfarve1 2 2 4 2 9 2 2" xfId="24707"/>
    <cellStyle name="20 % - Markeringsfarve1 2 2 4 2 9 3" xfId="20753"/>
    <cellStyle name="20 % - Markeringsfarve1 2 2 4 3" xfId="271"/>
    <cellStyle name="20 % - Markeringsfarve1 2 2 4 3 2" xfId="272"/>
    <cellStyle name="20 % - Markeringsfarve1 2 2 4 3 2 2" xfId="10678"/>
    <cellStyle name="20 % - Markeringsfarve1 2 2 4 3 2 2 2" xfId="24709"/>
    <cellStyle name="20 % - Markeringsfarve1 2 2 4 3 2 3" xfId="20755"/>
    <cellStyle name="20 % - Markeringsfarve1 2 2 4 3 3" xfId="273"/>
    <cellStyle name="20 % - Markeringsfarve1 2 2 4 3 3 2" xfId="10679"/>
    <cellStyle name="20 % - Markeringsfarve1 2 2 4 3 3 2 2" xfId="24710"/>
    <cellStyle name="20 % - Markeringsfarve1 2 2 4 3 3 3" xfId="20756"/>
    <cellStyle name="20 % - Markeringsfarve1 2 2 4 3 4" xfId="274"/>
    <cellStyle name="20 % - Markeringsfarve1 2 2 4 3 4 2" xfId="10680"/>
    <cellStyle name="20 % - Markeringsfarve1 2 2 4 3 4 2 2" xfId="24711"/>
    <cellStyle name="20 % - Markeringsfarve1 2 2 4 3 4 3" xfId="20757"/>
    <cellStyle name="20 % - Markeringsfarve1 2 2 4 3 5" xfId="275"/>
    <cellStyle name="20 % - Markeringsfarve1 2 2 4 3 5 2" xfId="10681"/>
    <cellStyle name="20 % - Markeringsfarve1 2 2 4 3 5 2 2" xfId="24712"/>
    <cellStyle name="20 % - Markeringsfarve1 2 2 4 3 5 3" xfId="20758"/>
    <cellStyle name="20 % - Markeringsfarve1 2 2 4 3 6" xfId="276"/>
    <cellStyle name="20 % - Markeringsfarve1 2 2 4 3 6 2" xfId="10682"/>
    <cellStyle name="20 % - Markeringsfarve1 2 2 4 3 6 2 2" xfId="24713"/>
    <cellStyle name="20 % - Markeringsfarve1 2 2 4 3 6 3" xfId="20759"/>
    <cellStyle name="20 % - Markeringsfarve1 2 2 4 3 7" xfId="10677"/>
    <cellStyle name="20 % - Markeringsfarve1 2 2 4 3 7 2" xfId="24708"/>
    <cellStyle name="20 % - Markeringsfarve1 2 2 4 3 8" xfId="20754"/>
    <cellStyle name="20 % - Markeringsfarve1 2 2 4 4" xfId="277"/>
    <cellStyle name="20 % - Markeringsfarve1 2 2 4 4 2" xfId="278"/>
    <cellStyle name="20 % - Markeringsfarve1 2 2 4 4 2 2" xfId="10684"/>
    <cellStyle name="20 % - Markeringsfarve1 2 2 4 4 2 2 2" xfId="24715"/>
    <cellStyle name="20 % - Markeringsfarve1 2 2 4 4 2 3" xfId="20761"/>
    <cellStyle name="20 % - Markeringsfarve1 2 2 4 4 3" xfId="279"/>
    <cellStyle name="20 % - Markeringsfarve1 2 2 4 4 3 2" xfId="10685"/>
    <cellStyle name="20 % - Markeringsfarve1 2 2 4 4 3 2 2" xfId="24716"/>
    <cellStyle name="20 % - Markeringsfarve1 2 2 4 4 3 3" xfId="20762"/>
    <cellStyle name="20 % - Markeringsfarve1 2 2 4 4 4" xfId="280"/>
    <cellStyle name="20 % - Markeringsfarve1 2 2 4 4 4 2" xfId="10686"/>
    <cellStyle name="20 % - Markeringsfarve1 2 2 4 4 4 2 2" xfId="24717"/>
    <cellStyle name="20 % - Markeringsfarve1 2 2 4 4 4 3" xfId="20763"/>
    <cellStyle name="20 % - Markeringsfarve1 2 2 4 4 5" xfId="281"/>
    <cellStyle name="20 % - Markeringsfarve1 2 2 4 4 5 2" xfId="10687"/>
    <cellStyle name="20 % - Markeringsfarve1 2 2 4 4 5 2 2" xfId="24718"/>
    <cellStyle name="20 % - Markeringsfarve1 2 2 4 4 5 3" xfId="20764"/>
    <cellStyle name="20 % - Markeringsfarve1 2 2 4 4 6" xfId="282"/>
    <cellStyle name="20 % - Markeringsfarve1 2 2 4 4 6 2" xfId="10688"/>
    <cellStyle name="20 % - Markeringsfarve1 2 2 4 4 6 2 2" xfId="24719"/>
    <cellStyle name="20 % - Markeringsfarve1 2 2 4 4 6 3" xfId="20765"/>
    <cellStyle name="20 % - Markeringsfarve1 2 2 4 4 7" xfId="10683"/>
    <cellStyle name="20 % - Markeringsfarve1 2 2 4 4 7 2" xfId="24714"/>
    <cellStyle name="20 % - Markeringsfarve1 2 2 4 4 8" xfId="20760"/>
    <cellStyle name="20 % - Markeringsfarve1 2 2 4 5" xfId="283"/>
    <cellStyle name="20 % - Markeringsfarve1 2 2 4 5 2" xfId="284"/>
    <cellStyle name="20 % - Markeringsfarve1 2 2 4 5 2 2" xfId="10690"/>
    <cellStyle name="20 % - Markeringsfarve1 2 2 4 5 2 2 2" xfId="24721"/>
    <cellStyle name="20 % - Markeringsfarve1 2 2 4 5 2 3" xfId="20767"/>
    <cellStyle name="20 % - Markeringsfarve1 2 2 4 5 3" xfId="285"/>
    <cellStyle name="20 % - Markeringsfarve1 2 2 4 5 3 2" xfId="10691"/>
    <cellStyle name="20 % - Markeringsfarve1 2 2 4 5 3 2 2" xfId="24722"/>
    <cellStyle name="20 % - Markeringsfarve1 2 2 4 5 3 3" xfId="20768"/>
    <cellStyle name="20 % - Markeringsfarve1 2 2 4 5 4" xfId="286"/>
    <cellStyle name="20 % - Markeringsfarve1 2 2 4 5 4 2" xfId="10692"/>
    <cellStyle name="20 % - Markeringsfarve1 2 2 4 5 4 2 2" xfId="24723"/>
    <cellStyle name="20 % - Markeringsfarve1 2 2 4 5 4 3" xfId="20769"/>
    <cellStyle name="20 % - Markeringsfarve1 2 2 4 5 5" xfId="287"/>
    <cellStyle name="20 % - Markeringsfarve1 2 2 4 5 5 2" xfId="10693"/>
    <cellStyle name="20 % - Markeringsfarve1 2 2 4 5 5 2 2" xfId="24724"/>
    <cellStyle name="20 % - Markeringsfarve1 2 2 4 5 5 3" xfId="20770"/>
    <cellStyle name="20 % - Markeringsfarve1 2 2 4 5 6" xfId="288"/>
    <cellStyle name="20 % - Markeringsfarve1 2 2 4 5 6 2" xfId="10694"/>
    <cellStyle name="20 % - Markeringsfarve1 2 2 4 5 6 2 2" xfId="24725"/>
    <cellStyle name="20 % - Markeringsfarve1 2 2 4 5 6 3" xfId="20771"/>
    <cellStyle name="20 % - Markeringsfarve1 2 2 4 5 7" xfId="10689"/>
    <cellStyle name="20 % - Markeringsfarve1 2 2 4 5 7 2" xfId="24720"/>
    <cellStyle name="20 % - Markeringsfarve1 2 2 4 5 8" xfId="20766"/>
    <cellStyle name="20 % - Markeringsfarve1 2 2 4 6" xfId="289"/>
    <cellStyle name="20 % - Markeringsfarve1 2 2 4 6 2" xfId="10695"/>
    <cellStyle name="20 % - Markeringsfarve1 2 2 4 6 2 2" xfId="24726"/>
    <cellStyle name="20 % - Markeringsfarve1 2 2 4 6 3" xfId="20772"/>
    <cellStyle name="20 % - Markeringsfarve1 2 2 4 7" xfId="290"/>
    <cellStyle name="20 % - Markeringsfarve1 2 2 4 7 2" xfId="10696"/>
    <cellStyle name="20 % - Markeringsfarve1 2 2 4 7 2 2" xfId="24727"/>
    <cellStyle name="20 % - Markeringsfarve1 2 2 4 7 3" xfId="20773"/>
    <cellStyle name="20 % - Markeringsfarve1 2 2 4 8" xfId="291"/>
    <cellStyle name="20 % - Markeringsfarve1 2 2 4 8 2" xfId="10697"/>
    <cellStyle name="20 % - Markeringsfarve1 2 2 4 8 2 2" xfId="24728"/>
    <cellStyle name="20 % - Markeringsfarve1 2 2 4 8 3" xfId="20774"/>
    <cellStyle name="20 % - Markeringsfarve1 2 2 4 9" xfId="292"/>
    <cellStyle name="20 % - Markeringsfarve1 2 2 4 9 2" xfId="10698"/>
    <cellStyle name="20 % - Markeringsfarve1 2 2 4 9 2 2" xfId="24729"/>
    <cellStyle name="20 % - Markeringsfarve1 2 2 4 9 3" xfId="20775"/>
    <cellStyle name="20 % - Markeringsfarve1 2 2 5" xfId="293"/>
    <cellStyle name="20 % - Markeringsfarve1 2 2 5 10" xfId="10699"/>
    <cellStyle name="20 % - Markeringsfarve1 2 2 5 10 2" xfId="24730"/>
    <cellStyle name="20 % - Markeringsfarve1 2 2 5 11" xfId="20776"/>
    <cellStyle name="20 % - Markeringsfarve1 2 2 5 2" xfId="294"/>
    <cellStyle name="20 % - Markeringsfarve1 2 2 5 2 2" xfId="295"/>
    <cellStyle name="20 % - Markeringsfarve1 2 2 5 2 2 2" xfId="10701"/>
    <cellStyle name="20 % - Markeringsfarve1 2 2 5 2 2 2 2" xfId="24732"/>
    <cellStyle name="20 % - Markeringsfarve1 2 2 5 2 2 3" xfId="20778"/>
    <cellStyle name="20 % - Markeringsfarve1 2 2 5 2 3" xfId="296"/>
    <cellStyle name="20 % - Markeringsfarve1 2 2 5 2 3 2" xfId="10702"/>
    <cellStyle name="20 % - Markeringsfarve1 2 2 5 2 3 2 2" xfId="24733"/>
    <cellStyle name="20 % - Markeringsfarve1 2 2 5 2 3 3" xfId="20779"/>
    <cellStyle name="20 % - Markeringsfarve1 2 2 5 2 4" xfId="297"/>
    <cellStyle name="20 % - Markeringsfarve1 2 2 5 2 4 2" xfId="10703"/>
    <cellStyle name="20 % - Markeringsfarve1 2 2 5 2 4 2 2" xfId="24734"/>
    <cellStyle name="20 % - Markeringsfarve1 2 2 5 2 4 3" xfId="20780"/>
    <cellStyle name="20 % - Markeringsfarve1 2 2 5 2 5" xfId="298"/>
    <cellStyle name="20 % - Markeringsfarve1 2 2 5 2 5 2" xfId="10704"/>
    <cellStyle name="20 % - Markeringsfarve1 2 2 5 2 5 2 2" xfId="24735"/>
    <cellStyle name="20 % - Markeringsfarve1 2 2 5 2 5 3" xfId="20781"/>
    <cellStyle name="20 % - Markeringsfarve1 2 2 5 2 6" xfId="299"/>
    <cellStyle name="20 % - Markeringsfarve1 2 2 5 2 6 2" xfId="10705"/>
    <cellStyle name="20 % - Markeringsfarve1 2 2 5 2 6 2 2" xfId="24736"/>
    <cellStyle name="20 % - Markeringsfarve1 2 2 5 2 6 3" xfId="20782"/>
    <cellStyle name="20 % - Markeringsfarve1 2 2 5 2 7" xfId="10700"/>
    <cellStyle name="20 % - Markeringsfarve1 2 2 5 2 7 2" xfId="24731"/>
    <cellStyle name="20 % - Markeringsfarve1 2 2 5 2 8" xfId="20777"/>
    <cellStyle name="20 % - Markeringsfarve1 2 2 5 3" xfId="300"/>
    <cellStyle name="20 % - Markeringsfarve1 2 2 5 3 2" xfId="301"/>
    <cellStyle name="20 % - Markeringsfarve1 2 2 5 3 2 2" xfId="10707"/>
    <cellStyle name="20 % - Markeringsfarve1 2 2 5 3 2 2 2" xfId="24738"/>
    <cellStyle name="20 % - Markeringsfarve1 2 2 5 3 2 3" xfId="20784"/>
    <cellStyle name="20 % - Markeringsfarve1 2 2 5 3 3" xfId="302"/>
    <cellStyle name="20 % - Markeringsfarve1 2 2 5 3 3 2" xfId="10708"/>
    <cellStyle name="20 % - Markeringsfarve1 2 2 5 3 3 2 2" xfId="24739"/>
    <cellStyle name="20 % - Markeringsfarve1 2 2 5 3 3 3" xfId="20785"/>
    <cellStyle name="20 % - Markeringsfarve1 2 2 5 3 4" xfId="303"/>
    <cellStyle name="20 % - Markeringsfarve1 2 2 5 3 4 2" xfId="10709"/>
    <cellStyle name="20 % - Markeringsfarve1 2 2 5 3 4 2 2" xfId="24740"/>
    <cellStyle name="20 % - Markeringsfarve1 2 2 5 3 4 3" xfId="20786"/>
    <cellStyle name="20 % - Markeringsfarve1 2 2 5 3 5" xfId="304"/>
    <cellStyle name="20 % - Markeringsfarve1 2 2 5 3 5 2" xfId="10710"/>
    <cellStyle name="20 % - Markeringsfarve1 2 2 5 3 5 2 2" xfId="24741"/>
    <cellStyle name="20 % - Markeringsfarve1 2 2 5 3 5 3" xfId="20787"/>
    <cellStyle name="20 % - Markeringsfarve1 2 2 5 3 6" xfId="305"/>
    <cellStyle name="20 % - Markeringsfarve1 2 2 5 3 6 2" xfId="10711"/>
    <cellStyle name="20 % - Markeringsfarve1 2 2 5 3 6 2 2" xfId="24742"/>
    <cellStyle name="20 % - Markeringsfarve1 2 2 5 3 6 3" xfId="20788"/>
    <cellStyle name="20 % - Markeringsfarve1 2 2 5 3 7" xfId="10706"/>
    <cellStyle name="20 % - Markeringsfarve1 2 2 5 3 7 2" xfId="24737"/>
    <cellStyle name="20 % - Markeringsfarve1 2 2 5 3 8" xfId="20783"/>
    <cellStyle name="20 % - Markeringsfarve1 2 2 5 4" xfId="306"/>
    <cellStyle name="20 % - Markeringsfarve1 2 2 5 4 2" xfId="307"/>
    <cellStyle name="20 % - Markeringsfarve1 2 2 5 4 2 2" xfId="10713"/>
    <cellStyle name="20 % - Markeringsfarve1 2 2 5 4 2 2 2" xfId="24744"/>
    <cellStyle name="20 % - Markeringsfarve1 2 2 5 4 2 3" xfId="20790"/>
    <cellStyle name="20 % - Markeringsfarve1 2 2 5 4 3" xfId="308"/>
    <cellStyle name="20 % - Markeringsfarve1 2 2 5 4 3 2" xfId="10714"/>
    <cellStyle name="20 % - Markeringsfarve1 2 2 5 4 3 2 2" xfId="24745"/>
    <cellStyle name="20 % - Markeringsfarve1 2 2 5 4 3 3" xfId="20791"/>
    <cellStyle name="20 % - Markeringsfarve1 2 2 5 4 4" xfId="309"/>
    <cellStyle name="20 % - Markeringsfarve1 2 2 5 4 4 2" xfId="10715"/>
    <cellStyle name="20 % - Markeringsfarve1 2 2 5 4 4 2 2" xfId="24746"/>
    <cellStyle name="20 % - Markeringsfarve1 2 2 5 4 4 3" xfId="20792"/>
    <cellStyle name="20 % - Markeringsfarve1 2 2 5 4 5" xfId="310"/>
    <cellStyle name="20 % - Markeringsfarve1 2 2 5 4 5 2" xfId="10716"/>
    <cellStyle name="20 % - Markeringsfarve1 2 2 5 4 5 2 2" xfId="24747"/>
    <cellStyle name="20 % - Markeringsfarve1 2 2 5 4 5 3" xfId="20793"/>
    <cellStyle name="20 % - Markeringsfarve1 2 2 5 4 6" xfId="311"/>
    <cellStyle name="20 % - Markeringsfarve1 2 2 5 4 6 2" xfId="10717"/>
    <cellStyle name="20 % - Markeringsfarve1 2 2 5 4 6 2 2" xfId="24748"/>
    <cellStyle name="20 % - Markeringsfarve1 2 2 5 4 6 3" xfId="20794"/>
    <cellStyle name="20 % - Markeringsfarve1 2 2 5 4 7" xfId="10712"/>
    <cellStyle name="20 % - Markeringsfarve1 2 2 5 4 7 2" xfId="24743"/>
    <cellStyle name="20 % - Markeringsfarve1 2 2 5 4 8" xfId="20789"/>
    <cellStyle name="20 % - Markeringsfarve1 2 2 5 5" xfId="312"/>
    <cellStyle name="20 % - Markeringsfarve1 2 2 5 5 2" xfId="10718"/>
    <cellStyle name="20 % - Markeringsfarve1 2 2 5 5 2 2" xfId="24749"/>
    <cellStyle name="20 % - Markeringsfarve1 2 2 5 5 3" xfId="20795"/>
    <cellStyle name="20 % - Markeringsfarve1 2 2 5 6" xfId="313"/>
    <cellStyle name="20 % - Markeringsfarve1 2 2 5 6 2" xfId="10719"/>
    <cellStyle name="20 % - Markeringsfarve1 2 2 5 6 2 2" xfId="24750"/>
    <cellStyle name="20 % - Markeringsfarve1 2 2 5 6 3" xfId="20796"/>
    <cellStyle name="20 % - Markeringsfarve1 2 2 5 7" xfId="314"/>
    <cellStyle name="20 % - Markeringsfarve1 2 2 5 7 2" xfId="10720"/>
    <cellStyle name="20 % - Markeringsfarve1 2 2 5 7 2 2" xfId="24751"/>
    <cellStyle name="20 % - Markeringsfarve1 2 2 5 7 3" xfId="20797"/>
    <cellStyle name="20 % - Markeringsfarve1 2 2 5 8" xfId="315"/>
    <cellStyle name="20 % - Markeringsfarve1 2 2 5 8 2" xfId="10721"/>
    <cellStyle name="20 % - Markeringsfarve1 2 2 5 8 2 2" xfId="24752"/>
    <cellStyle name="20 % - Markeringsfarve1 2 2 5 8 3" xfId="20798"/>
    <cellStyle name="20 % - Markeringsfarve1 2 2 5 9" xfId="316"/>
    <cellStyle name="20 % - Markeringsfarve1 2 2 5 9 2" xfId="10722"/>
    <cellStyle name="20 % - Markeringsfarve1 2 2 5 9 2 2" xfId="24753"/>
    <cellStyle name="20 % - Markeringsfarve1 2 2 5 9 3" xfId="20799"/>
    <cellStyle name="20 % - Markeringsfarve1 2 2 6" xfId="317"/>
    <cellStyle name="20 % - Markeringsfarve1 2 2 6 2" xfId="318"/>
    <cellStyle name="20 % - Markeringsfarve1 2 2 6 2 2" xfId="10724"/>
    <cellStyle name="20 % - Markeringsfarve1 2 2 6 2 2 2" xfId="24755"/>
    <cellStyle name="20 % - Markeringsfarve1 2 2 6 2 3" xfId="20801"/>
    <cellStyle name="20 % - Markeringsfarve1 2 2 6 3" xfId="319"/>
    <cellStyle name="20 % - Markeringsfarve1 2 2 6 3 2" xfId="10725"/>
    <cellStyle name="20 % - Markeringsfarve1 2 2 6 3 2 2" xfId="24756"/>
    <cellStyle name="20 % - Markeringsfarve1 2 2 6 3 3" xfId="20802"/>
    <cellStyle name="20 % - Markeringsfarve1 2 2 6 4" xfId="320"/>
    <cellStyle name="20 % - Markeringsfarve1 2 2 6 4 2" xfId="10726"/>
    <cellStyle name="20 % - Markeringsfarve1 2 2 6 4 2 2" xfId="24757"/>
    <cellStyle name="20 % - Markeringsfarve1 2 2 6 4 3" xfId="20803"/>
    <cellStyle name="20 % - Markeringsfarve1 2 2 6 5" xfId="321"/>
    <cellStyle name="20 % - Markeringsfarve1 2 2 6 5 2" xfId="10727"/>
    <cellStyle name="20 % - Markeringsfarve1 2 2 6 5 2 2" xfId="24758"/>
    <cellStyle name="20 % - Markeringsfarve1 2 2 6 5 3" xfId="20804"/>
    <cellStyle name="20 % - Markeringsfarve1 2 2 6 6" xfId="322"/>
    <cellStyle name="20 % - Markeringsfarve1 2 2 6 6 2" xfId="10728"/>
    <cellStyle name="20 % - Markeringsfarve1 2 2 6 6 2 2" xfId="24759"/>
    <cellStyle name="20 % - Markeringsfarve1 2 2 6 6 3" xfId="20805"/>
    <cellStyle name="20 % - Markeringsfarve1 2 2 6 7" xfId="10723"/>
    <cellStyle name="20 % - Markeringsfarve1 2 2 6 7 2" xfId="24754"/>
    <cellStyle name="20 % - Markeringsfarve1 2 2 6 8" xfId="20800"/>
    <cellStyle name="20 % - Markeringsfarve1 2 2 7" xfId="323"/>
    <cellStyle name="20 % - Markeringsfarve1 2 2 7 2" xfId="324"/>
    <cellStyle name="20 % - Markeringsfarve1 2 2 7 2 2" xfId="10730"/>
    <cellStyle name="20 % - Markeringsfarve1 2 2 7 2 2 2" xfId="24761"/>
    <cellStyle name="20 % - Markeringsfarve1 2 2 7 2 3" xfId="20807"/>
    <cellStyle name="20 % - Markeringsfarve1 2 2 7 3" xfId="325"/>
    <cellStyle name="20 % - Markeringsfarve1 2 2 7 3 2" xfId="10731"/>
    <cellStyle name="20 % - Markeringsfarve1 2 2 7 3 2 2" xfId="24762"/>
    <cellStyle name="20 % - Markeringsfarve1 2 2 7 3 3" xfId="20808"/>
    <cellStyle name="20 % - Markeringsfarve1 2 2 7 4" xfId="326"/>
    <cellStyle name="20 % - Markeringsfarve1 2 2 7 4 2" xfId="10732"/>
    <cellStyle name="20 % - Markeringsfarve1 2 2 7 4 2 2" xfId="24763"/>
    <cellStyle name="20 % - Markeringsfarve1 2 2 7 4 3" xfId="20809"/>
    <cellStyle name="20 % - Markeringsfarve1 2 2 7 5" xfId="327"/>
    <cellStyle name="20 % - Markeringsfarve1 2 2 7 5 2" xfId="10733"/>
    <cellStyle name="20 % - Markeringsfarve1 2 2 7 5 2 2" xfId="24764"/>
    <cellStyle name="20 % - Markeringsfarve1 2 2 7 5 3" xfId="20810"/>
    <cellStyle name="20 % - Markeringsfarve1 2 2 7 6" xfId="328"/>
    <cellStyle name="20 % - Markeringsfarve1 2 2 7 6 2" xfId="10734"/>
    <cellStyle name="20 % - Markeringsfarve1 2 2 7 6 2 2" xfId="24765"/>
    <cellStyle name="20 % - Markeringsfarve1 2 2 7 6 3" xfId="20811"/>
    <cellStyle name="20 % - Markeringsfarve1 2 2 7 7" xfId="10729"/>
    <cellStyle name="20 % - Markeringsfarve1 2 2 7 7 2" xfId="24760"/>
    <cellStyle name="20 % - Markeringsfarve1 2 2 7 8" xfId="20806"/>
    <cellStyle name="20 % - Markeringsfarve1 2 2 8" xfId="329"/>
    <cellStyle name="20 % - Markeringsfarve1 2 2 8 2" xfId="330"/>
    <cellStyle name="20 % - Markeringsfarve1 2 2 8 2 2" xfId="10736"/>
    <cellStyle name="20 % - Markeringsfarve1 2 2 8 2 2 2" xfId="24767"/>
    <cellStyle name="20 % - Markeringsfarve1 2 2 8 2 3" xfId="20813"/>
    <cellStyle name="20 % - Markeringsfarve1 2 2 8 3" xfId="331"/>
    <cellStyle name="20 % - Markeringsfarve1 2 2 8 3 2" xfId="10737"/>
    <cellStyle name="20 % - Markeringsfarve1 2 2 8 3 2 2" xfId="24768"/>
    <cellStyle name="20 % - Markeringsfarve1 2 2 8 3 3" xfId="20814"/>
    <cellStyle name="20 % - Markeringsfarve1 2 2 8 4" xfId="332"/>
    <cellStyle name="20 % - Markeringsfarve1 2 2 8 4 2" xfId="10738"/>
    <cellStyle name="20 % - Markeringsfarve1 2 2 8 4 2 2" xfId="24769"/>
    <cellStyle name="20 % - Markeringsfarve1 2 2 8 4 3" xfId="20815"/>
    <cellStyle name="20 % - Markeringsfarve1 2 2 8 5" xfId="333"/>
    <cellStyle name="20 % - Markeringsfarve1 2 2 8 5 2" xfId="10739"/>
    <cellStyle name="20 % - Markeringsfarve1 2 2 8 5 2 2" xfId="24770"/>
    <cellStyle name="20 % - Markeringsfarve1 2 2 8 5 3" xfId="20816"/>
    <cellStyle name="20 % - Markeringsfarve1 2 2 8 6" xfId="334"/>
    <cellStyle name="20 % - Markeringsfarve1 2 2 8 6 2" xfId="10740"/>
    <cellStyle name="20 % - Markeringsfarve1 2 2 8 6 2 2" xfId="24771"/>
    <cellStyle name="20 % - Markeringsfarve1 2 2 8 6 3" xfId="20817"/>
    <cellStyle name="20 % - Markeringsfarve1 2 2 8 7" xfId="10735"/>
    <cellStyle name="20 % - Markeringsfarve1 2 2 8 7 2" xfId="24766"/>
    <cellStyle name="20 % - Markeringsfarve1 2 2 8 8" xfId="20812"/>
    <cellStyle name="20 % - Markeringsfarve1 2 2 9" xfId="335"/>
    <cellStyle name="20 % - Markeringsfarve1 2 2 9 2" xfId="10741"/>
    <cellStyle name="20 % - Markeringsfarve1 2 2 9 2 2" xfId="24772"/>
    <cellStyle name="20 % - Markeringsfarve1 2 2 9 3" xfId="20818"/>
    <cellStyle name="20 % - Markeringsfarve1 2 2_Budget" xfId="336"/>
    <cellStyle name="20 % - Markeringsfarve1 2 3" xfId="337"/>
    <cellStyle name="20 % - Markeringsfarve1 2 3 10" xfId="338"/>
    <cellStyle name="20 % - Markeringsfarve1 2 3 10 2" xfId="10743"/>
    <cellStyle name="20 % - Markeringsfarve1 2 3 10 2 2" xfId="24774"/>
    <cellStyle name="20 % - Markeringsfarve1 2 3 10 3" xfId="20820"/>
    <cellStyle name="20 % - Markeringsfarve1 2 3 11" xfId="339"/>
    <cellStyle name="20 % - Markeringsfarve1 2 3 11 2" xfId="10744"/>
    <cellStyle name="20 % - Markeringsfarve1 2 3 11 2 2" xfId="24775"/>
    <cellStyle name="20 % - Markeringsfarve1 2 3 11 3" xfId="20821"/>
    <cellStyle name="20 % - Markeringsfarve1 2 3 12" xfId="340"/>
    <cellStyle name="20 % - Markeringsfarve1 2 3 12 2" xfId="10745"/>
    <cellStyle name="20 % - Markeringsfarve1 2 3 12 2 2" xfId="24776"/>
    <cellStyle name="20 % - Markeringsfarve1 2 3 12 3" xfId="20822"/>
    <cellStyle name="20 % - Markeringsfarve1 2 3 13" xfId="341"/>
    <cellStyle name="20 % - Markeringsfarve1 2 3 14" xfId="10742"/>
    <cellStyle name="20 % - Markeringsfarve1 2 3 14 2" xfId="24773"/>
    <cellStyle name="20 % - Markeringsfarve1 2 3 15" xfId="20819"/>
    <cellStyle name="20 % - Markeringsfarve1 2 3 2" xfId="342"/>
    <cellStyle name="20 % - Markeringsfarve1 2 3 2 10" xfId="343"/>
    <cellStyle name="20 % - Markeringsfarve1 2 3 2 10 2" xfId="10747"/>
    <cellStyle name="20 % - Markeringsfarve1 2 3 2 10 2 2" xfId="24778"/>
    <cellStyle name="20 % - Markeringsfarve1 2 3 2 10 3" xfId="20824"/>
    <cellStyle name="20 % - Markeringsfarve1 2 3 2 11" xfId="344"/>
    <cellStyle name="20 % - Markeringsfarve1 2 3 2 11 2" xfId="10748"/>
    <cellStyle name="20 % - Markeringsfarve1 2 3 2 11 2 2" xfId="24779"/>
    <cellStyle name="20 % - Markeringsfarve1 2 3 2 11 3" xfId="20825"/>
    <cellStyle name="20 % - Markeringsfarve1 2 3 2 12" xfId="10746"/>
    <cellStyle name="20 % - Markeringsfarve1 2 3 2 12 2" xfId="24777"/>
    <cellStyle name="20 % - Markeringsfarve1 2 3 2 13" xfId="20823"/>
    <cellStyle name="20 % - Markeringsfarve1 2 3 2 2" xfId="345"/>
    <cellStyle name="20 % - Markeringsfarve1 2 3 2 2 10" xfId="346"/>
    <cellStyle name="20 % - Markeringsfarve1 2 3 2 2 10 2" xfId="10750"/>
    <cellStyle name="20 % - Markeringsfarve1 2 3 2 2 10 2 2" xfId="24781"/>
    <cellStyle name="20 % - Markeringsfarve1 2 3 2 2 10 3" xfId="20827"/>
    <cellStyle name="20 % - Markeringsfarve1 2 3 2 2 11" xfId="10749"/>
    <cellStyle name="20 % - Markeringsfarve1 2 3 2 2 11 2" xfId="24780"/>
    <cellStyle name="20 % - Markeringsfarve1 2 3 2 2 12" xfId="20826"/>
    <cellStyle name="20 % - Markeringsfarve1 2 3 2 2 2" xfId="347"/>
    <cellStyle name="20 % - Markeringsfarve1 2 3 2 2 2 2" xfId="348"/>
    <cellStyle name="20 % - Markeringsfarve1 2 3 2 2 2 2 2" xfId="10752"/>
    <cellStyle name="20 % - Markeringsfarve1 2 3 2 2 2 2 2 2" xfId="24783"/>
    <cellStyle name="20 % - Markeringsfarve1 2 3 2 2 2 2 3" xfId="20829"/>
    <cellStyle name="20 % - Markeringsfarve1 2 3 2 2 2 3" xfId="349"/>
    <cellStyle name="20 % - Markeringsfarve1 2 3 2 2 2 3 2" xfId="10753"/>
    <cellStyle name="20 % - Markeringsfarve1 2 3 2 2 2 3 2 2" xfId="24784"/>
    <cellStyle name="20 % - Markeringsfarve1 2 3 2 2 2 3 3" xfId="20830"/>
    <cellStyle name="20 % - Markeringsfarve1 2 3 2 2 2 4" xfId="350"/>
    <cellStyle name="20 % - Markeringsfarve1 2 3 2 2 2 4 2" xfId="10754"/>
    <cellStyle name="20 % - Markeringsfarve1 2 3 2 2 2 4 2 2" xfId="24785"/>
    <cellStyle name="20 % - Markeringsfarve1 2 3 2 2 2 4 3" xfId="20831"/>
    <cellStyle name="20 % - Markeringsfarve1 2 3 2 2 2 5" xfId="351"/>
    <cellStyle name="20 % - Markeringsfarve1 2 3 2 2 2 5 2" xfId="10755"/>
    <cellStyle name="20 % - Markeringsfarve1 2 3 2 2 2 5 2 2" xfId="24786"/>
    <cellStyle name="20 % - Markeringsfarve1 2 3 2 2 2 5 3" xfId="20832"/>
    <cellStyle name="20 % - Markeringsfarve1 2 3 2 2 2 6" xfId="352"/>
    <cellStyle name="20 % - Markeringsfarve1 2 3 2 2 2 6 2" xfId="10756"/>
    <cellStyle name="20 % - Markeringsfarve1 2 3 2 2 2 6 2 2" xfId="24787"/>
    <cellStyle name="20 % - Markeringsfarve1 2 3 2 2 2 6 3" xfId="20833"/>
    <cellStyle name="20 % - Markeringsfarve1 2 3 2 2 2 7" xfId="10751"/>
    <cellStyle name="20 % - Markeringsfarve1 2 3 2 2 2 7 2" xfId="24782"/>
    <cellStyle name="20 % - Markeringsfarve1 2 3 2 2 2 8" xfId="20828"/>
    <cellStyle name="20 % - Markeringsfarve1 2 3 2 2 3" xfId="353"/>
    <cellStyle name="20 % - Markeringsfarve1 2 3 2 2 3 2" xfId="354"/>
    <cellStyle name="20 % - Markeringsfarve1 2 3 2 2 3 2 2" xfId="10758"/>
    <cellStyle name="20 % - Markeringsfarve1 2 3 2 2 3 2 2 2" xfId="24789"/>
    <cellStyle name="20 % - Markeringsfarve1 2 3 2 2 3 2 3" xfId="20835"/>
    <cellStyle name="20 % - Markeringsfarve1 2 3 2 2 3 3" xfId="355"/>
    <cellStyle name="20 % - Markeringsfarve1 2 3 2 2 3 3 2" xfId="10759"/>
    <cellStyle name="20 % - Markeringsfarve1 2 3 2 2 3 3 2 2" xfId="24790"/>
    <cellStyle name="20 % - Markeringsfarve1 2 3 2 2 3 3 3" xfId="20836"/>
    <cellStyle name="20 % - Markeringsfarve1 2 3 2 2 3 4" xfId="356"/>
    <cellStyle name="20 % - Markeringsfarve1 2 3 2 2 3 4 2" xfId="10760"/>
    <cellStyle name="20 % - Markeringsfarve1 2 3 2 2 3 4 2 2" xfId="24791"/>
    <cellStyle name="20 % - Markeringsfarve1 2 3 2 2 3 4 3" xfId="20837"/>
    <cellStyle name="20 % - Markeringsfarve1 2 3 2 2 3 5" xfId="357"/>
    <cellStyle name="20 % - Markeringsfarve1 2 3 2 2 3 5 2" xfId="10761"/>
    <cellStyle name="20 % - Markeringsfarve1 2 3 2 2 3 5 2 2" xfId="24792"/>
    <cellStyle name="20 % - Markeringsfarve1 2 3 2 2 3 5 3" xfId="20838"/>
    <cellStyle name="20 % - Markeringsfarve1 2 3 2 2 3 6" xfId="358"/>
    <cellStyle name="20 % - Markeringsfarve1 2 3 2 2 3 6 2" xfId="10762"/>
    <cellStyle name="20 % - Markeringsfarve1 2 3 2 2 3 6 2 2" xfId="24793"/>
    <cellStyle name="20 % - Markeringsfarve1 2 3 2 2 3 6 3" xfId="20839"/>
    <cellStyle name="20 % - Markeringsfarve1 2 3 2 2 3 7" xfId="10757"/>
    <cellStyle name="20 % - Markeringsfarve1 2 3 2 2 3 7 2" xfId="24788"/>
    <cellStyle name="20 % - Markeringsfarve1 2 3 2 2 3 8" xfId="20834"/>
    <cellStyle name="20 % - Markeringsfarve1 2 3 2 2 4" xfId="359"/>
    <cellStyle name="20 % - Markeringsfarve1 2 3 2 2 4 2" xfId="360"/>
    <cellStyle name="20 % - Markeringsfarve1 2 3 2 2 4 2 2" xfId="10764"/>
    <cellStyle name="20 % - Markeringsfarve1 2 3 2 2 4 2 2 2" xfId="24795"/>
    <cellStyle name="20 % - Markeringsfarve1 2 3 2 2 4 2 3" xfId="20841"/>
    <cellStyle name="20 % - Markeringsfarve1 2 3 2 2 4 3" xfId="361"/>
    <cellStyle name="20 % - Markeringsfarve1 2 3 2 2 4 3 2" xfId="10765"/>
    <cellStyle name="20 % - Markeringsfarve1 2 3 2 2 4 3 2 2" xfId="24796"/>
    <cellStyle name="20 % - Markeringsfarve1 2 3 2 2 4 3 3" xfId="20842"/>
    <cellStyle name="20 % - Markeringsfarve1 2 3 2 2 4 4" xfId="362"/>
    <cellStyle name="20 % - Markeringsfarve1 2 3 2 2 4 4 2" xfId="10766"/>
    <cellStyle name="20 % - Markeringsfarve1 2 3 2 2 4 4 2 2" xfId="24797"/>
    <cellStyle name="20 % - Markeringsfarve1 2 3 2 2 4 4 3" xfId="20843"/>
    <cellStyle name="20 % - Markeringsfarve1 2 3 2 2 4 5" xfId="363"/>
    <cellStyle name="20 % - Markeringsfarve1 2 3 2 2 4 5 2" xfId="10767"/>
    <cellStyle name="20 % - Markeringsfarve1 2 3 2 2 4 5 2 2" xfId="24798"/>
    <cellStyle name="20 % - Markeringsfarve1 2 3 2 2 4 5 3" xfId="20844"/>
    <cellStyle name="20 % - Markeringsfarve1 2 3 2 2 4 6" xfId="364"/>
    <cellStyle name="20 % - Markeringsfarve1 2 3 2 2 4 6 2" xfId="10768"/>
    <cellStyle name="20 % - Markeringsfarve1 2 3 2 2 4 6 2 2" xfId="24799"/>
    <cellStyle name="20 % - Markeringsfarve1 2 3 2 2 4 6 3" xfId="20845"/>
    <cellStyle name="20 % - Markeringsfarve1 2 3 2 2 4 7" xfId="10763"/>
    <cellStyle name="20 % - Markeringsfarve1 2 3 2 2 4 7 2" xfId="24794"/>
    <cellStyle name="20 % - Markeringsfarve1 2 3 2 2 4 8" xfId="20840"/>
    <cellStyle name="20 % - Markeringsfarve1 2 3 2 2 5" xfId="365"/>
    <cellStyle name="20 % - Markeringsfarve1 2 3 2 2 5 2" xfId="366"/>
    <cellStyle name="20 % - Markeringsfarve1 2 3 2 2 5 2 2" xfId="10770"/>
    <cellStyle name="20 % - Markeringsfarve1 2 3 2 2 5 2 2 2" xfId="24801"/>
    <cellStyle name="20 % - Markeringsfarve1 2 3 2 2 5 2 3" xfId="20847"/>
    <cellStyle name="20 % - Markeringsfarve1 2 3 2 2 5 3" xfId="367"/>
    <cellStyle name="20 % - Markeringsfarve1 2 3 2 2 5 3 2" xfId="10771"/>
    <cellStyle name="20 % - Markeringsfarve1 2 3 2 2 5 3 2 2" xfId="24802"/>
    <cellStyle name="20 % - Markeringsfarve1 2 3 2 2 5 3 3" xfId="20848"/>
    <cellStyle name="20 % - Markeringsfarve1 2 3 2 2 5 4" xfId="368"/>
    <cellStyle name="20 % - Markeringsfarve1 2 3 2 2 5 4 2" xfId="10772"/>
    <cellStyle name="20 % - Markeringsfarve1 2 3 2 2 5 4 2 2" xfId="24803"/>
    <cellStyle name="20 % - Markeringsfarve1 2 3 2 2 5 4 3" xfId="20849"/>
    <cellStyle name="20 % - Markeringsfarve1 2 3 2 2 5 5" xfId="369"/>
    <cellStyle name="20 % - Markeringsfarve1 2 3 2 2 5 5 2" xfId="10773"/>
    <cellStyle name="20 % - Markeringsfarve1 2 3 2 2 5 5 2 2" xfId="24804"/>
    <cellStyle name="20 % - Markeringsfarve1 2 3 2 2 5 5 3" xfId="20850"/>
    <cellStyle name="20 % - Markeringsfarve1 2 3 2 2 5 6" xfId="370"/>
    <cellStyle name="20 % - Markeringsfarve1 2 3 2 2 5 6 2" xfId="10774"/>
    <cellStyle name="20 % - Markeringsfarve1 2 3 2 2 5 6 2 2" xfId="24805"/>
    <cellStyle name="20 % - Markeringsfarve1 2 3 2 2 5 6 3" xfId="20851"/>
    <cellStyle name="20 % - Markeringsfarve1 2 3 2 2 5 7" xfId="10769"/>
    <cellStyle name="20 % - Markeringsfarve1 2 3 2 2 5 7 2" xfId="24800"/>
    <cellStyle name="20 % - Markeringsfarve1 2 3 2 2 5 8" xfId="20846"/>
    <cellStyle name="20 % - Markeringsfarve1 2 3 2 2 6" xfId="371"/>
    <cellStyle name="20 % - Markeringsfarve1 2 3 2 2 6 2" xfId="10775"/>
    <cellStyle name="20 % - Markeringsfarve1 2 3 2 2 6 2 2" xfId="24806"/>
    <cellStyle name="20 % - Markeringsfarve1 2 3 2 2 6 3" xfId="20852"/>
    <cellStyle name="20 % - Markeringsfarve1 2 3 2 2 7" xfId="372"/>
    <cellStyle name="20 % - Markeringsfarve1 2 3 2 2 7 2" xfId="10776"/>
    <cellStyle name="20 % - Markeringsfarve1 2 3 2 2 7 2 2" xfId="24807"/>
    <cellStyle name="20 % - Markeringsfarve1 2 3 2 2 7 3" xfId="20853"/>
    <cellStyle name="20 % - Markeringsfarve1 2 3 2 2 8" xfId="373"/>
    <cellStyle name="20 % - Markeringsfarve1 2 3 2 2 8 2" xfId="10777"/>
    <cellStyle name="20 % - Markeringsfarve1 2 3 2 2 8 2 2" xfId="24808"/>
    <cellStyle name="20 % - Markeringsfarve1 2 3 2 2 8 3" xfId="20854"/>
    <cellStyle name="20 % - Markeringsfarve1 2 3 2 2 9" xfId="374"/>
    <cellStyle name="20 % - Markeringsfarve1 2 3 2 2 9 2" xfId="10778"/>
    <cellStyle name="20 % - Markeringsfarve1 2 3 2 2 9 2 2" xfId="24809"/>
    <cellStyle name="20 % - Markeringsfarve1 2 3 2 2 9 3" xfId="20855"/>
    <cellStyle name="20 % - Markeringsfarve1 2 3 2 3" xfId="375"/>
    <cellStyle name="20 % - Markeringsfarve1 2 3 2 3 2" xfId="376"/>
    <cellStyle name="20 % - Markeringsfarve1 2 3 2 3 2 2" xfId="10780"/>
    <cellStyle name="20 % - Markeringsfarve1 2 3 2 3 2 2 2" xfId="24811"/>
    <cellStyle name="20 % - Markeringsfarve1 2 3 2 3 2 3" xfId="20857"/>
    <cellStyle name="20 % - Markeringsfarve1 2 3 2 3 3" xfId="377"/>
    <cellStyle name="20 % - Markeringsfarve1 2 3 2 3 3 2" xfId="10781"/>
    <cellStyle name="20 % - Markeringsfarve1 2 3 2 3 3 2 2" xfId="24812"/>
    <cellStyle name="20 % - Markeringsfarve1 2 3 2 3 3 3" xfId="20858"/>
    <cellStyle name="20 % - Markeringsfarve1 2 3 2 3 4" xfId="378"/>
    <cellStyle name="20 % - Markeringsfarve1 2 3 2 3 4 2" xfId="10782"/>
    <cellStyle name="20 % - Markeringsfarve1 2 3 2 3 4 2 2" xfId="24813"/>
    <cellStyle name="20 % - Markeringsfarve1 2 3 2 3 4 3" xfId="20859"/>
    <cellStyle name="20 % - Markeringsfarve1 2 3 2 3 5" xfId="379"/>
    <cellStyle name="20 % - Markeringsfarve1 2 3 2 3 5 2" xfId="10783"/>
    <cellStyle name="20 % - Markeringsfarve1 2 3 2 3 5 2 2" xfId="24814"/>
    <cellStyle name="20 % - Markeringsfarve1 2 3 2 3 5 3" xfId="20860"/>
    <cellStyle name="20 % - Markeringsfarve1 2 3 2 3 6" xfId="380"/>
    <cellStyle name="20 % - Markeringsfarve1 2 3 2 3 6 2" xfId="10784"/>
    <cellStyle name="20 % - Markeringsfarve1 2 3 2 3 6 2 2" xfId="24815"/>
    <cellStyle name="20 % - Markeringsfarve1 2 3 2 3 6 3" xfId="20861"/>
    <cellStyle name="20 % - Markeringsfarve1 2 3 2 3 7" xfId="10779"/>
    <cellStyle name="20 % - Markeringsfarve1 2 3 2 3 7 2" xfId="24810"/>
    <cellStyle name="20 % - Markeringsfarve1 2 3 2 3 8" xfId="20856"/>
    <cellStyle name="20 % - Markeringsfarve1 2 3 2 4" xfId="381"/>
    <cellStyle name="20 % - Markeringsfarve1 2 3 2 4 2" xfId="382"/>
    <cellStyle name="20 % - Markeringsfarve1 2 3 2 4 2 2" xfId="10786"/>
    <cellStyle name="20 % - Markeringsfarve1 2 3 2 4 2 2 2" xfId="24817"/>
    <cellStyle name="20 % - Markeringsfarve1 2 3 2 4 2 3" xfId="20863"/>
    <cellStyle name="20 % - Markeringsfarve1 2 3 2 4 3" xfId="383"/>
    <cellStyle name="20 % - Markeringsfarve1 2 3 2 4 3 2" xfId="10787"/>
    <cellStyle name="20 % - Markeringsfarve1 2 3 2 4 3 2 2" xfId="24818"/>
    <cellStyle name="20 % - Markeringsfarve1 2 3 2 4 3 3" xfId="20864"/>
    <cellStyle name="20 % - Markeringsfarve1 2 3 2 4 4" xfId="384"/>
    <cellStyle name="20 % - Markeringsfarve1 2 3 2 4 4 2" xfId="10788"/>
    <cellStyle name="20 % - Markeringsfarve1 2 3 2 4 4 2 2" xfId="24819"/>
    <cellStyle name="20 % - Markeringsfarve1 2 3 2 4 4 3" xfId="20865"/>
    <cellStyle name="20 % - Markeringsfarve1 2 3 2 4 5" xfId="385"/>
    <cellStyle name="20 % - Markeringsfarve1 2 3 2 4 5 2" xfId="10789"/>
    <cellStyle name="20 % - Markeringsfarve1 2 3 2 4 5 2 2" xfId="24820"/>
    <cellStyle name="20 % - Markeringsfarve1 2 3 2 4 5 3" xfId="20866"/>
    <cellStyle name="20 % - Markeringsfarve1 2 3 2 4 6" xfId="386"/>
    <cellStyle name="20 % - Markeringsfarve1 2 3 2 4 6 2" xfId="10790"/>
    <cellStyle name="20 % - Markeringsfarve1 2 3 2 4 6 2 2" xfId="24821"/>
    <cellStyle name="20 % - Markeringsfarve1 2 3 2 4 6 3" xfId="20867"/>
    <cellStyle name="20 % - Markeringsfarve1 2 3 2 4 7" xfId="10785"/>
    <cellStyle name="20 % - Markeringsfarve1 2 3 2 4 7 2" xfId="24816"/>
    <cellStyle name="20 % - Markeringsfarve1 2 3 2 4 8" xfId="20862"/>
    <cellStyle name="20 % - Markeringsfarve1 2 3 2 5" xfId="387"/>
    <cellStyle name="20 % - Markeringsfarve1 2 3 2 5 2" xfId="388"/>
    <cellStyle name="20 % - Markeringsfarve1 2 3 2 5 2 2" xfId="10792"/>
    <cellStyle name="20 % - Markeringsfarve1 2 3 2 5 2 2 2" xfId="24823"/>
    <cellStyle name="20 % - Markeringsfarve1 2 3 2 5 2 3" xfId="20869"/>
    <cellStyle name="20 % - Markeringsfarve1 2 3 2 5 3" xfId="389"/>
    <cellStyle name="20 % - Markeringsfarve1 2 3 2 5 3 2" xfId="10793"/>
    <cellStyle name="20 % - Markeringsfarve1 2 3 2 5 3 2 2" xfId="24824"/>
    <cellStyle name="20 % - Markeringsfarve1 2 3 2 5 3 3" xfId="20870"/>
    <cellStyle name="20 % - Markeringsfarve1 2 3 2 5 4" xfId="390"/>
    <cellStyle name="20 % - Markeringsfarve1 2 3 2 5 4 2" xfId="10794"/>
    <cellStyle name="20 % - Markeringsfarve1 2 3 2 5 4 2 2" xfId="24825"/>
    <cellStyle name="20 % - Markeringsfarve1 2 3 2 5 4 3" xfId="20871"/>
    <cellStyle name="20 % - Markeringsfarve1 2 3 2 5 5" xfId="391"/>
    <cellStyle name="20 % - Markeringsfarve1 2 3 2 5 5 2" xfId="10795"/>
    <cellStyle name="20 % - Markeringsfarve1 2 3 2 5 5 2 2" xfId="24826"/>
    <cellStyle name="20 % - Markeringsfarve1 2 3 2 5 5 3" xfId="20872"/>
    <cellStyle name="20 % - Markeringsfarve1 2 3 2 5 6" xfId="392"/>
    <cellStyle name="20 % - Markeringsfarve1 2 3 2 5 6 2" xfId="10796"/>
    <cellStyle name="20 % - Markeringsfarve1 2 3 2 5 6 2 2" xfId="24827"/>
    <cellStyle name="20 % - Markeringsfarve1 2 3 2 5 6 3" xfId="20873"/>
    <cellStyle name="20 % - Markeringsfarve1 2 3 2 5 7" xfId="10791"/>
    <cellStyle name="20 % - Markeringsfarve1 2 3 2 5 7 2" xfId="24822"/>
    <cellStyle name="20 % - Markeringsfarve1 2 3 2 5 8" xfId="20868"/>
    <cellStyle name="20 % - Markeringsfarve1 2 3 2 6" xfId="393"/>
    <cellStyle name="20 % - Markeringsfarve1 2 3 2 6 2" xfId="394"/>
    <cellStyle name="20 % - Markeringsfarve1 2 3 2 6 2 2" xfId="10798"/>
    <cellStyle name="20 % - Markeringsfarve1 2 3 2 6 2 2 2" xfId="24829"/>
    <cellStyle name="20 % - Markeringsfarve1 2 3 2 6 2 3" xfId="20875"/>
    <cellStyle name="20 % - Markeringsfarve1 2 3 2 6 3" xfId="395"/>
    <cellStyle name="20 % - Markeringsfarve1 2 3 2 6 3 2" xfId="10799"/>
    <cellStyle name="20 % - Markeringsfarve1 2 3 2 6 3 2 2" xfId="24830"/>
    <cellStyle name="20 % - Markeringsfarve1 2 3 2 6 3 3" xfId="20876"/>
    <cellStyle name="20 % - Markeringsfarve1 2 3 2 6 4" xfId="396"/>
    <cellStyle name="20 % - Markeringsfarve1 2 3 2 6 4 2" xfId="10800"/>
    <cellStyle name="20 % - Markeringsfarve1 2 3 2 6 4 2 2" xfId="24831"/>
    <cellStyle name="20 % - Markeringsfarve1 2 3 2 6 4 3" xfId="20877"/>
    <cellStyle name="20 % - Markeringsfarve1 2 3 2 6 5" xfId="397"/>
    <cellStyle name="20 % - Markeringsfarve1 2 3 2 6 5 2" xfId="10801"/>
    <cellStyle name="20 % - Markeringsfarve1 2 3 2 6 5 2 2" xfId="24832"/>
    <cellStyle name="20 % - Markeringsfarve1 2 3 2 6 5 3" xfId="20878"/>
    <cellStyle name="20 % - Markeringsfarve1 2 3 2 6 6" xfId="398"/>
    <cellStyle name="20 % - Markeringsfarve1 2 3 2 6 6 2" xfId="10802"/>
    <cellStyle name="20 % - Markeringsfarve1 2 3 2 6 6 2 2" xfId="24833"/>
    <cellStyle name="20 % - Markeringsfarve1 2 3 2 6 6 3" xfId="20879"/>
    <cellStyle name="20 % - Markeringsfarve1 2 3 2 6 7" xfId="10797"/>
    <cellStyle name="20 % - Markeringsfarve1 2 3 2 6 7 2" xfId="24828"/>
    <cellStyle name="20 % - Markeringsfarve1 2 3 2 6 8" xfId="20874"/>
    <cellStyle name="20 % - Markeringsfarve1 2 3 2 7" xfId="399"/>
    <cellStyle name="20 % - Markeringsfarve1 2 3 2 7 2" xfId="10803"/>
    <cellStyle name="20 % - Markeringsfarve1 2 3 2 7 2 2" xfId="24834"/>
    <cellStyle name="20 % - Markeringsfarve1 2 3 2 7 3" xfId="20880"/>
    <cellStyle name="20 % - Markeringsfarve1 2 3 2 8" xfId="400"/>
    <cellStyle name="20 % - Markeringsfarve1 2 3 2 8 2" xfId="10804"/>
    <cellStyle name="20 % - Markeringsfarve1 2 3 2 8 2 2" xfId="24835"/>
    <cellStyle name="20 % - Markeringsfarve1 2 3 2 8 3" xfId="20881"/>
    <cellStyle name="20 % - Markeringsfarve1 2 3 2 9" xfId="401"/>
    <cellStyle name="20 % - Markeringsfarve1 2 3 2 9 2" xfId="10805"/>
    <cellStyle name="20 % - Markeringsfarve1 2 3 2 9 2 2" xfId="24836"/>
    <cellStyle name="20 % - Markeringsfarve1 2 3 2 9 3" xfId="20882"/>
    <cellStyle name="20 % - Markeringsfarve1 2 3 3" xfId="402"/>
    <cellStyle name="20 % - Markeringsfarve1 2 3 3 10" xfId="403"/>
    <cellStyle name="20 % - Markeringsfarve1 2 3 3 10 2" xfId="10807"/>
    <cellStyle name="20 % - Markeringsfarve1 2 3 3 10 2 2" xfId="24838"/>
    <cellStyle name="20 % - Markeringsfarve1 2 3 3 10 3" xfId="20884"/>
    <cellStyle name="20 % - Markeringsfarve1 2 3 3 11" xfId="10806"/>
    <cellStyle name="20 % - Markeringsfarve1 2 3 3 11 2" xfId="24837"/>
    <cellStyle name="20 % - Markeringsfarve1 2 3 3 12" xfId="20883"/>
    <cellStyle name="20 % - Markeringsfarve1 2 3 3 2" xfId="404"/>
    <cellStyle name="20 % - Markeringsfarve1 2 3 3 2 2" xfId="405"/>
    <cellStyle name="20 % - Markeringsfarve1 2 3 3 2 2 2" xfId="10809"/>
    <cellStyle name="20 % - Markeringsfarve1 2 3 3 2 2 2 2" xfId="24840"/>
    <cellStyle name="20 % - Markeringsfarve1 2 3 3 2 2 3" xfId="20886"/>
    <cellStyle name="20 % - Markeringsfarve1 2 3 3 2 3" xfId="406"/>
    <cellStyle name="20 % - Markeringsfarve1 2 3 3 2 3 2" xfId="10810"/>
    <cellStyle name="20 % - Markeringsfarve1 2 3 3 2 3 2 2" xfId="24841"/>
    <cellStyle name="20 % - Markeringsfarve1 2 3 3 2 3 3" xfId="20887"/>
    <cellStyle name="20 % - Markeringsfarve1 2 3 3 2 4" xfId="407"/>
    <cellStyle name="20 % - Markeringsfarve1 2 3 3 2 4 2" xfId="10811"/>
    <cellStyle name="20 % - Markeringsfarve1 2 3 3 2 4 2 2" xfId="24842"/>
    <cellStyle name="20 % - Markeringsfarve1 2 3 3 2 4 3" xfId="20888"/>
    <cellStyle name="20 % - Markeringsfarve1 2 3 3 2 5" xfId="408"/>
    <cellStyle name="20 % - Markeringsfarve1 2 3 3 2 5 2" xfId="10812"/>
    <cellStyle name="20 % - Markeringsfarve1 2 3 3 2 5 2 2" xfId="24843"/>
    <cellStyle name="20 % - Markeringsfarve1 2 3 3 2 5 3" xfId="20889"/>
    <cellStyle name="20 % - Markeringsfarve1 2 3 3 2 6" xfId="409"/>
    <cellStyle name="20 % - Markeringsfarve1 2 3 3 2 6 2" xfId="10813"/>
    <cellStyle name="20 % - Markeringsfarve1 2 3 3 2 6 2 2" xfId="24844"/>
    <cellStyle name="20 % - Markeringsfarve1 2 3 3 2 6 3" xfId="20890"/>
    <cellStyle name="20 % - Markeringsfarve1 2 3 3 2 7" xfId="10808"/>
    <cellStyle name="20 % - Markeringsfarve1 2 3 3 2 7 2" xfId="24839"/>
    <cellStyle name="20 % - Markeringsfarve1 2 3 3 2 8" xfId="20885"/>
    <cellStyle name="20 % - Markeringsfarve1 2 3 3 3" xfId="410"/>
    <cellStyle name="20 % - Markeringsfarve1 2 3 3 3 2" xfId="411"/>
    <cellStyle name="20 % - Markeringsfarve1 2 3 3 3 2 2" xfId="10815"/>
    <cellStyle name="20 % - Markeringsfarve1 2 3 3 3 2 2 2" xfId="24846"/>
    <cellStyle name="20 % - Markeringsfarve1 2 3 3 3 2 3" xfId="20892"/>
    <cellStyle name="20 % - Markeringsfarve1 2 3 3 3 3" xfId="412"/>
    <cellStyle name="20 % - Markeringsfarve1 2 3 3 3 3 2" xfId="10816"/>
    <cellStyle name="20 % - Markeringsfarve1 2 3 3 3 3 2 2" xfId="24847"/>
    <cellStyle name="20 % - Markeringsfarve1 2 3 3 3 3 3" xfId="20893"/>
    <cellStyle name="20 % - Markeringsfarve1 2 3 3 3 4" xfId="413"/>
    <cellStyle name="20 % - Markeringsfarve1 2 3 3 3 4 2" xfId="10817"/>
    <cellStyle name="20 % - Markeringsfarve1 2 3 3 3 4 2 2" xfId="24848"/>
    <cellStyle name="20 % - Markeringsfarve1 2 3 3 3 4 3" xfId="20894"/>
    <cellStyle name="20 % - Markeringsfarve1 2 3 3 3 5" xfId="414"/>
    <cellStyle name="20 % - Markeringsfarve1 2 3 3 3 5 2" xfId="10818"/>
    <cellStyle name="20 % - Markeringsfarve1 2 3 3 3 5 2 2" xfId="24849"/>
    <cellStyle name="20 % - Markeringsfarve1 2 3 3 3 5 3" xfId="20895"/>
    <cellStyle name="20 % - Markeringsfarve1 2 3 3 3 6" xfId="415"/>
    <cellStyle name="20 % - Markeringsfarve1 2 3 3 3 6 2" xfId="10819"/>
    <cellStyle name="20 % - Markeringsfarve1 2 3 3 3 6 2 2" xfId="24850"/>
    <cellStyle name="20 % - Markeringsfarve1 2 3 3 3 6 3" xfId="20896"/>
    <cellStyle name="20 % - Markeringsfarve1 2 3 3 3 7" xfId="10814"/>
    <cellStyle name="20 % - Markeringsfarve1 2 3 3 3 7 2" xfId="24845"/>
    <cellStyle name="20 % - Markeringsfarve1 2 3 3 3 8" xfId="20891"/>
    <cellStyle name="20 % - Markeringsfarve1 2 3 3 4" xfId="416"/>
    <cellStyle name="20 % - Markeringsfarve1 2 3 3 4 2" xfId="417"/>
    <cellStyle name="20 % - Markeringsfarve1 2 3 3 4 2 2" xfId="10821"/>
    <cellStyle name="20 % - Markeringsfarve1 2 3 3 4 2 2 2" xfId="24852"/>
    <cellStyle name="20 % - Markeringsfarve1 2 3 3 4 2 3" xfId="20898"/>
    <cellStyle name="20 % - Markeringsfarve1 2 3 3 4 3" xfId="418"/>
    <cellStyle name="20 % - Markeringsfarve1 2 3 3 4 3 2" xfId="10822"/>
    <cellStyle name="20 % - Markeringsfarve1 2 3 3 4 3 2 2" xfId="24853"/>
    <cellStyle name="20 % - Markeringsfarve1 2 3 3 4 3 3" xfId="20899"/>
    <cellStyle name="20 % - Markeringsfarve1 2 3 3 4 4" xfId="419"/>
    <cellStyle name="20 % - Markeringsfarve1 2 3 3 4 4 2" xfId="10823"/>
    <cellStyle name="20 % - Markeringsfarve1 2 3 3 4 4 2 2" xfId="24854"/>
    <cellStyle name="20 % - Markeringsfarve1 2 3 3 4 4 3" xfId="20900"/>
    <cellStyle name="20 % - Markeringsfarve1 2 3 3 4 5" xfId="420"/>
    <cellStyle name="20 % - Markeringsfarve1 2 3 3 4 5 2" xfId="10824"/>
    <cellStyle name="20 % - Markeringsfarve1 2 3 3 4 5 2 2" xfId="24855"/>
    <cellStyle name="20 % - Markeringsfarve1 2 3 3 4 5 3" xfId="20901"/>
    <cellStyle name="20 % - Markeringsfarve1 2 3 3 4 6" xfId="421"/>
    <cellStyle name="20 % - Markeringsfarve1 2 3 3 4 6 2" xfId="10825"/>
    <cellStyle name="20 % - Markeringsfarve1 2 3 3 4 6 2 2" xfId="24856"/>
    <cellStyle name="20 % - Markeringsfarve1 2 3 3 4 6 3" xfId="20902"/>
    <cellStyle name="20 % - Markeringsfarve1 2 3 3 4 7" xfId="10820"/>
    <cellStyle name="20 % - Markeringsfarve1 2 3 3 4 7 2" xfId="24851"/>
    <cellStyle name="20 % - Markeringsfarve1 2 3 3 4 8" xfId="20897"/>
    <cellStyle name="20 % - Markeringsfarve1 2 3 3 5" xfId="422"/>
    <cellStyle name="20 % - Markeringsfarve1 2 3 3 5 2" xfId="423"/>
    <cellStyle name="20 % - Markeringsfarve1 2 3 3 5 2 2" xfId="10827"/>
    <cellStyle name="20 % - Markeringsfarve1 2 3 3 5 2 2 2" xfId="24858"/>
    <cellStyle name="20 % - Markeringsfarve1 2 3 3 5 2 3" xfId="20904"/>
    <cellStyle name="20 % - Markeringsfarve1 2 3 3 5 3" xfId="424"/>
    <cellStyle name="20 % - Markeringsfarve1 2 3 3 5 3 2" xfId="10828"/>
    <cellStyle name="20 % - Markeringsfarve1 2 3 3 5 3 2 2" xfId="24859"/>
    <cellStyle name="20 % - Markeringsfarve1 2 3 3 5 3 3" xfId="20905"/>
    <cellStyle name="20 % - Markeringsfarve1 2 3 3 5 4" xfId="425"/>
    <cellStyle name="20 % - Markeringsfarve1 2 3 3 5 4 2" xfId="10829"/>
    <cellStyle name="20 % - Markeringsfarve1 2 3 3 5 4 2 2" xfId="24860"/>
    <cellStyle name="20 % - Markeringsfarve1 2 3 3 5 4 3" xfId="20906"/>
    <cellStyle name="20 % - Markeringsfarve1 2 3 3 5 5" xfId="426"/>
    <cellStyle name="20 % - Markeringsfarve1 2 3 3 5 5 2" xfId="10830"/>
    <cellStyle name="20 % - Markeringsfarve1 2 3 3 5 5 2 2" xfId="24861"/>
    <cellStyle name="20 % - Markeringsfarve1 2 3 3 5 5 3" xfId="20907"/>
    <cellStyle name="20 % - Markeringsfarve1 2 3 3 5 6" xfId="427"/>
    <cellStyle name="20 % - Markeringsfarve1 2 3 3 5 6 2" xfId="10831"/>
    <cellStyle name="20 % - Markeringsfarve1 2 3 3 5 6 2 2" xfId="24862"/>
    <cellStyle name="20 % - Markeringsfarve1 2 3 3 5 6 3" xfId="20908"/>
    <cellStyle name="20 % - Markeringsfarve1 2 3 3 5 7" xfId="10826"/>
    <cellStyle name="20 % - Markeringsfarve1 2 3 3 5 7 2" xfId="24857"/>
    <cellStyle name="20 % - Markeringsfarve1 2 3 3 5 8" xfId="20903"/>
    <cellStyle name="20 % - Markeringsfarve1 2 3 3 6" xfId="428"/>
    <cellStyle name="20 % - Markeringsfarve1 2 3 3 6 2" xfId="10832"/>
    <cellStyle name="20 % - Markeringsfarve1 2 3 3 6 2 2" xfId="24863"/>
    <cellStyle name="20 % - Markeringsfarve1 2 3 3 6 3" xfId="20909"/>
    <cellStyle name="20 % - Markeringsfarve1 2 3 3 7" xfId="429"/>
    <cellStyle name="20 % - Markeringsfarve1 2 3 3 7 2" xfId="10833"/>
    <cellStyle name="20 % - Markeringsfarve1 2 3 3 7 2 2" xfId="24864"/>
    <cellStyle name="20 % - Markeringsfarve1 2 3 3 7 3" xfId="20910"/>
    <cellStyle name="20 % - Markeringsfarve1 2 3 3 8" xfId="430"/>
    <cellStyle name="20 % - Markeringsfarve1 2 3 3 8 2" xfId="10834"/>
    <cellStyle name="20 % - Markeringsfarve1 2 3 3 8 2 2" xfId="24865"/>
    <cellStyle name="20 % - Markeringsfarve1 2 3 3 8 3" xfId="20911"/>
    <cellStyle name="20 % - Markeringsfarve1 2 3 3 9" xfId="431"/>
    <cellStyle name="20 % - Markeringsfarve1 2 3 3 9 2" xfId="10835"/>
    <cellStyle name="20 % - Markeringsfarve1 2 3 3 9 2 2" xfId="24866"/>
    <cellStyle name="20 % - Markeringsfarve1 2 3 3 9 3" xfId="20912"/>
    <cellStyle name="20 % - Markeringsfarve1 2 3 4" xfId="432"/>
    <cellStyle name="20 % - Markeringsfarve1 2 3 4 2" xfId="433"/>
    <cellStyle name="20 % - Markeringsfarve1 2 3 4 2 2" xfId="10837"/>
    <cellStyle name="20 % - Markeringsfarve1 2 3 4 2 2 2" xfId="24868"/>
    <cellStyle name="20 % - Markeringsfarve1 2 3 4 2 3" xfId="20914"/>
    <cellStyle name="20 % - Markeringsfarve1 2 3 4 3" xfId="434"/>
    <cellStyle name="20 % - Markeringsfarve1 2 3 4 3 2" xfId="10838"/>
    <cellStyle name="20 % - Markeringsfarve1 2 3 4 3 2 2" xfId="24869"/>
    <cellStyle name="20 % - Markeringsfarve1 2 3 4 3 3" xfId="20915"/>
    <cellStyle name="20 % - Markeringsfarve1 2 3 4 4" xfId="435"/>
    <cellStyle name="20 % - Markeringsfarve1 2 3 4 4 2" xfId="10839"/>
    <cellStyle name="20 % - Markeringsfarve1 2 3 4 4 2 2" xfId="24870"/>
    <cellStyle name="20 % - Markeringsfarve1 2 3 4 4 3" xfId="20916"/>
    <cellStyle name="20 % - Markeringsfarve1 2 3 4 5" xfId="436"/>
    <cellStyle name="20 % - Markeringsfarve1 2 3 4 5 2" xfId="10840"/>
    <cellStyle name="20 % - Markeringsfarve1 2 3 4 5 2 2" xfId="24871"/>
    <cellStyle name="20 % - Markeringsfarve1 2 3 4 5 3" xfId="20917"/>
    <cellStyle name="20 % - Markeringsfarve1 2 3 4 6" xfId="437"/>
    <cellStyle name="20 % - Markeringsfarve1 2 3 4 6 2" xfId="10841"/>
    <cellStyle name="20 % - Markeringsfarve1 2 3 4 6 2 2" xfId="24872"/>
    <cellStyle name="20 % - Markeringsfarve1 2 3 4 6 3" xfId="20918"/>
    <cellStyle name="20 % - Markeringsfarve1 2 3 4 7" xfId="10836"/>
    <cellStyle name="20 % - Markeringsfarve1 2 3 4 7 2" xfId="24867"/>
    <cellStyle name="20 % - Markeringsfarve1 2 3 4 8" xfId="20913"/>
    <cellStyle name="20 % - Markeringsfarve1 2 3 5" xfId="438"/>
    <cellStyle name="20 % - Markeringsfarve1 2 3 5 2" xfId="439"/>
    <cellStyle name="20 % - Markeringsfarve1 2 3 5 2 2" xfId="10843"/>
    <cellStyle name="20 % - Markeringsfarve1 2 3 5 2 2 2" xfId="24874"/>
    <cellStyle name="20 % - Markeringsfarve1 2 3 5 2 3" xfId="20920"/>
    <cellStyle name="20 % - Markeringsfarve1 2 3 5 3" xfId="440"/>
    <cellStyle name="20 % - Markeringsfarve1 2 3 5 3 2" xfId="10844"/>
    <cellStyle name="20 % - Markeringsfarve1 2 3 5 3 2 2" xfId="24875"/>
    <cellStyle name="20 % - Markeringsfarve1 2 3 5 3 3" xfId="20921"/>
    <cellStyle name="20 % - Markeringsfarve1 2 3 5 4" xfId="441"/>
    <cellStyle name="20 % - Markeringsfarve1 2 3 5 4 2" xfId="10845"/>
    <cellStyle name="20 % - Markeringsfarve1 2 3 5 4 2 2" xfId="24876"/>
    <cellStyle name="20 % - Markeringsfarve1 2 3 5 4 3" xfId="20922"/>
    <cellStyle name="20 % - Markeringsfarve1 2 3 5 5" xfId="442"/>
    <cellStyle name="20 % - Markeringsfarve1 2 3 5 5 2" xfId="10846"/>
    <cellStyle name="20 % - Markeringsfarve1 2 3 5 5 2 2" xfId="24877"/>
    <cellStyle name="20 % - Markeringsfarve1 2 3 5 5 3" xfId="20923"/>
    <cellStyle name="20 % - Markeringsfarve1 2 3 5 6" xfId="443"/>
    <cellStyle name="20 % - Markeringsfarve1 2 3 5 6 2" xfId="10847"/>
    <cellStyle name="20 % - Markeringsfarve1 2 3 5 6 2 2" xfId="24878"/>
    <cellStyle name="20 % - Markeringsfarve1 2 3 5 6 3" xfId="20924"/>
    <cellStyle name="20 % - Markeringsfarve1 2 3 5 7" xfId="10842"/>
    <cellStyle name="20 % - Markeringsfarve1 2 3 5 7 2" xfId="24873"/>
    <cellStyle name="20 % - Markeringsfarve1 2 3 5 8" xfId="20919"/>
    <cellStyle name="20 % - Markeringsfarve1 2 3 6" xfId="444"/>
    <cellStyle name="20 % - Markeringsfarve1 2 3 6 2" xfId="445"/>
    <cellStyle name="20 % - Markeringsfarve1 2 3 6 2 2" xfId="10849"/>
    <cellStyle name="20 % - Markeringsfarve1 2 3 6 2 2 2" xfId="24880"/>
    <cellStyle name="20 % - Markeringsfarve1 2 3 6 2 3" xfId="20926"/>
    <cellStyle name="20 % - Markeringsfarve1 2 3 6 3" xfId="446"/>
    <cellStyle name="20 % - Markeringsfarve1 2 3 6 3 2" xfId="10850"/>
    <cellStyle name="20 % - Markeringsfarve1 2 3 6 3 2 2" xfId="24881"/>
    <cellStyle name="20 % - Markeringsfarve1 2 3 6 3 3" xfId="20927"/>
    <cellStyle name="20 % - Markeringsfarve1 2 3 6 4" xfId="447"/>
    <cellStyle name="20 % - Markeringsfarve1 2 3 6 4 2" xfId="10851"/>
    <cellStyle name="20 % - Markeringsfarve1 2 3 6 4 2 2" xfId="24882"/>
    <cellStyle name="20 % - Markeringsfarve1 2 3 6 4 3" xfId="20928"/>
    <cellStyle name="20 % - Markeringsfarve1 2 3 6 5" xfId="448"/>
    <cellStyle name="20 % - Markeringsfarve1 2 3 6 5 2" xfId="10852"/>
    <cellStyle name="20 % - Markeringsfarve1 2 3 6 5 2 2" xfId="24883"/>
    <cellStyle name="20 % - Markeringsfarve1 2 3 6 5 3" xfId="20929"/>
    <cellStyle name="20 % - Markeringsfarve1 2 3 6 6" xfId="449"/>
    <cellStyle name="20 % - Markeringsfarve1 2 3 6 6 2" xfId="10853"/>
    <cellStyle name="20 % - Markeringsfarve1 2 3 6 6 2 2" xfId="24884"/>
    <cellStyle name="20 % - Markeringsfarve1 2 3 6 6 3" xfId="20930"/>
    <cellStyle name="20 % - Markeringsfarve1 2 3 6 7" xfId="10848"/>
    <cellStyle name="20 % - Markeringsfarve1 2 3 6 7 2" xfId="24879"/>
    <cellStyle name="20 % - Markeringsfarve1 2 3 6 8" xfId="20925"/>
    <cellStyle name="20 % - Markeringsfarve1 2 3 7" xfId="450"/>
    <cellStyle name="20 % - Markeringsfarve1 2 3 7 2" xfId="451"/>
    <cellStyle name="20 % - Markeringsfarve1 2 3 7 2 2" xfId="10855"/>
    <cellStyle name="20 % - Markeringsfarve1 2 3 7 2 2 2" xfId="24886"/>
    <cellStyle name="20 % - Markeringsfarve1 2 3 7 2 3" xfId="20932"/>
    <cellStyle name="20 % - Markeringsfarve1 2 3 7 3" xfId="452"/>
    <cellStyle name="20 % - Markeringsfarve1 2 3 7 3 2" xfId="10856"/>
    <cellStyle name="20 % - Markeringsfarve1 2 3 7 3 2 2" xfId="24887"/>
    <cellStyle name="20 % - Markeringsfarve1 2 3 7 3 3" xfId="20933"/>
    <cellStyle name="20 % - Markeringsfarve1 2 3 7 4" xfId="453"/>
    <cellStyle name="20 % - Markeringsfarve1 2 3 7 4 2" xfId="10857"/>
    <cellStyle name="20 % - Markeringsfarve1 2 3 7 4 2 2" xfId="24888"/>
    <cellStyle name="20 % - Markeringsfarve1 2 3 7 4 3" xfId="20934"/>
    <cellStyle name="20 % - Markeringsfarve1 2 3 7 5" xfId="454"/>
    <cellStyle name="20 % - Markeringsfarve1 2 3 7 5 2" xfId="10858"/>
    <cellStyle name="20 % - Markeringsfarve1 2 3 7 5 2 2" xfId="24889"/>
    <cellStyle name="20 % - Markeringsfarve1 2 3 7 5 3" xfId="20935"/>
    <cellStyle name="20 % - Markeringsfarve1 2 3 7 6" xfId="455"/>
    <cellStyle name="20 % - Markeringsfarve1 2 3 7 6 2" xfId="10859"/>
    <cellStyle name="20 % - Markeringsfarve1 2 3 7 6 2 2" xfId="24890"/>
    <cellStyle name="20 % - Markeringsfarve1 2 3 7 6 3" xfId="20936"/>
    <cellStyle name="20 % - Markeringsfarve1 2 3 7 7" xfId="10854"/>
    <cellStyle name="20 % - Markeringsfarve1 2 3 7 7 2" xfId="24885"/>
    <cellStyle name="20 % - Markeringsfarve1 2 3 7 8" xfId="20931"/>
    <cellStyle name="20 % - Markeringsfarve1 2 3 8" xfId="456"/>
    <cellStyle name="20 % - Markeringsfarve1 2 3 8 2" xfId="10860"/>
    <cellStyle name="20 % - Markeringsfarve1 2 3 8 2 2" xfId="24891"/>
    <cellStyle name="20 % - Markeringsfarve1 2 3 8 3" xfId="20937"/>
    <cellStyle name="20 % - Markeringsfarve1 2 3 9" xfId="457"/>
    <cellStyle name="20 % - Markeringsfarve1 2 3 9 2" xfId="10861"/>
    <cellStyle name="20 % - Markeringsfarve1 2 3 9 2 2" xfId="24892"/>
    <cellStyle name="20 % - Markeringsfarve1 2 3 9 3" xfId="20938"/>
    <cellStyle name="20 % - Markeringsfarve1 2 4" xfId="458"/>
    <cellStyle name="20 % - Markeringsfarve1 2 4 10" xfId="459"/>
    <cellStyle name="20 % - Markeringsfarve1 2 4 10 2" xfId="10863"/>
    <cellStyle name="20 % - Markeringsfarve1 2 4 10 2 2" xfId="24894"/>
    <cellStyle name="20 % - Markeringsfarve1 2 4 10 3" xfId="20940"/>
    <cellStyle name="20 % - Markeringsfarve1 2 4 11" xfId="460"/>
    <cellStyle name="20 % - Markeringsfarve1 2 4 11 2" xfId="10864"/>
    <cellStyle name="20 % - Markeringsfarve1 2 4 11 2 2" xfId="24895"/>
    <cellStyle name="20 % - Markeringsfarve1 2 4 11 3" xfId="20941"/>
    <cellStyle name="20 % - Markeringsfarve1 2 4 12" xfId="10862"/>
    <cellStyle name="20 % - Markeringsfarve1 2 4 12 2" xfId="24893"/>
    <cellStyle name="20 % - Markeringsfarve1 2 4 13" xfId="20939"/>
    <cellStyle name="20 % - Markeringsfarve1 2 4 2" xfId="461"/>
    <cellStyle name="20 % - Markeringsfarve1 2 4 2 10" xfId="462"/>
    <cellStyle name="20 % - Markeringsfarve1 2 4 2 10 2" xfId="10866"/>
    <cellStyle name="20 % - Markeringsfarve1 2 4 2 10 2 2" xfId="24897"/>
    <cellStyle name="20 % - Markeringsfarve1 2 4 2 10 3" xfId="20943"/>
    <cellStyle name="20 % - Markeringsfarve1 2 4 2 11" xfId="10865"/>
    <cellStyle name="20 % - Markeringsfarve1 2 4 2 11 2" xfId="24896"/>
    <cellStyle name="20 % - Markeringsfarve1 2 4 2 12" xfId="20942"/>
    <cellStyle name="20 % - Markeringsfarve1 2 4 2 2" xfId="463"/>
    <cellStyle name="20 % - Markeringsfarve1 2 4 2 2 10" xfId="10867"/>
    <cellStyle name="20 % - Markeringsfarve1 2 4 2 2 10 2" xfId="24898"/>
    <cellStyle name="20 % - Markeringsfarve1 2 4 2 2 11" xfId="20944"/>
    <cellStyle name="20 % - Markeringsfarve1 2 4 2 2 2" xfId="464"/>
    <cellStyle name="20 % - Markeringsfarve1 2 4 2 2 2 2" xfId="465"/>
    <cellStyle name="20 % - Markeringsfarve1 2 4 2 2 2 2 2" xfId="10869"/>
    <cellStyle name="20 % - Markeringsfarve1 2 4 2 2 2 2 2 2" xfId="24900"/>
    <cellStyle name="20 % - Markeringsfarve1 2 4 2 2 2 2 3" xfId="20946"/>
    <cellStyle name="20 % - Markeringsfarve1 2 4 2 2 2 3" xfId="466"/>
    <cellStyle name="20 % - Markeringsfarve1 2 4 2 2 2 3 2" xfId="10870"/>
    <cellStyle name="20 % - Markeringsfarve1 2 4 2 2 2 3 2 2" xfId="24901"/>
    <cellStyle name="20 % - Markeringsfarve1 2 4 2 2 2 3 3" xfId="20947"/>
    <cellStyle name="20 % - Markeringsfarve1 2 4 2 2 2 4" xfId="467"/>
    <cellStyle name="20 % - Markeringsfarve1 2 4 2 2 2 4 2" xfId="10871"/>
    <cellStyle name="20 % - Markeringsfarve1 2 4 2 2 2 4 2 2" xfId="24902"/>
    <cellStyle name="20 % - Markeringsfarve1 2 4 2 2 2 4 3" xfId="20948"/>
    <cellStyle name="20 % - Markeringsfarve1 2 4 2 2 2 5" xfId="468"/>
    <cellStyle name="20 % - Markeringsfarve1 2 4 2 2 2 5 2" xfId="10872"/>
    <cellStyle name="20 % - Markeringsfarve1 2 4 2 2 2 5 2 2" xfId="24903"/>
    <cellStyle name="20 % - Markeringsfarve1 2 4 2 2 2 5 3" xfId="20949"/>
    <cellStyle name="20 % - Markeringsfarve1 2 4 2 2 2 6" xfId="469"/>
    <cellStyle name="20 % - Markeringsfarve1 2 4 2 2 2 6 2" xfId="10873"/>
    <cellStyle name="20 % - Markeringsfarve1 2 4 2 2 2 6 2 2" xfId="24904"/>
    <cellStyle name="20 % - Markeringsfarve1 2 4 2 2 2 6 3" xfId="20950"/>
    <cellStyle name="20 % - Markeringsfarve1 2 4 2 2 2 7" xfId="10868"/>
    <cellStyle name="20 % - Markeringsfarve1 2 4 2 2 2 7 2" xfId="24899"/>
    <cellStyle name="20 % - Markeringsfarve1 2 4 2 2 2 8" xfId="20945"/>
    <cellStyle name="20 % - Markeringsfarve1 2 4 2 2 3" xfId="470"/>
    <cellStyle name="20 % - Markeringsfarve1 2 4 2 2 3 2" xfId="471"/>
    <cellStyle name="20 % - Markeringsfarve1 2 4 2 2 3 2 2" xfId="10875"/>
    <cellStyle name="20 % - Markeringsfarve1 2 4 2 2 3 2 2 2" xfId="24906"/>
    <cellStyle name="20 % - Markeringsfarve1 2 4 2 2 3 2 3" xfId="20952"/>
    <cellStyle name="20 % - Markeringsfarve1 2 4 2 2 3 3" xfId="472"/>
    <cellStyle name="20 % - Markeringsfarve1 2 4 2 2 3 3 2" xfId="10876"/>
    <cellStyle name="20 % - Markeringsfarve1 2 4 2 2 3 3 2 2" xfId="24907"/>
    <cellStyle name="20 % - Markeringsfarve1 2 4 2 2 3 3 3" xfId="20953"/>
    <cellStyle name="20 % - Markeringsfarve1 2 4 2 2 3 4" xfId="473"/>
    <cellStyle name="20 % - Markeringsfarve1 2 4 2 2 3 4 2" xfId="10877"/>
    <cellStyle name="20 % - Markeringsfarve1 2 4 2 2 3 4 2 2" xfId="24908"/>
    <cellStyle name="20 % - Markeringsfarve1 2 4 2 2 3 4 3" xfId="20954"/>
    <cellStyle name="20 % - Markeringsfarve1 2 4 2 2 3 5" xfId="474"/>
    <cellStyle name="20 % - Markeringsfarve1 2 4 2 2 3 5 2" xfId="10878"/>
    <cellStyle name="20 % - Markeringsfarve1 2 4 2 2 3 5 2 2" xfId="24909"/>
    <cellStyle name="20 % - Markeringsfarve1 2 4 2 2 3 5 3" xfId="20955"/>
    <cellStyle name="20 % - Markeringsfarve1 2 4 2 2 3 6" xfId="475"/>
    <cellStyle name="20 % - Markeringsfarve1 2 4 2 2 3 6 2" xfId="10879"/>
    <cellStyle name="20 % - Markeringsfarve1 2 4 2 2 3 6 2 2" xfId="24910"/>
    <cellStyle name="20 % - Markeringsfarve1 2 4 2 2 3 6 3" xfId="20956"/>
    <cellStyle name="20 % - Markeringsfarve1 2 4 2 2 3 7" xfId="10874"/>
    <cellStyle name="20 % - Markeringsfarve1 2 4 2 2 3 7 2" xfId="24905"/>
    <cellStyle name="20 % - Markeringsfarve1 2 4 2 2 3 8" xfId="20951"/>
    <cellStyle name="20 % - Markeringsfarve1 2 4 2 2 4" xfId="476"/>
    <cellStyle name="20 % - Markeringsfarve1 2 4 2 2 4 2" xfId="477"/>
    <cellStyle name="20 % - Markeringsfarve1 2 4 2 2 4 2 2" xfId="10881"/>
    <cellStyle name="20 % - Markeringsfarve1 2 4 2 2 4 2 2 2" xfId="24912"/>
    <cellStyle name="20 % - Markeringsfarve1 2 4 2 2 4 2 3" xfId="20958"/>
    <cellStyle name="20 % - Markeringsfarve1 2 4 2 2 4 3" xfId="478"/>
    <cellStyle name="20 % - Markeringsfarve1 2 4 2 2 4 3 2" xfId="10882"/>
    <cellStyle name="20 % - Markeringsfarve1 2 4 2 2 4 3 2 2" xfId="24913"/>
    <cellStyle name="20 % - Markeringsfarve1 2 4 2 2 4 3 3" xfId="20959"/>
    <cellStyle name="20 % - Markeringsfarve1 2 4 2 2 4 4" xfId="479"/>
    <cellStyle name="20 % - Markeringsfarve1 2 4 2 2 4 4 2" xfId="10883"/>
    <cellStyle name="20 % - Markeringsfarve1 2 4 2 2 4 4 2 2" xfId="24914"/>
    <cellStyle name="20 % - Markeringsfarve1 2 4 2 2 4 4 3" xfId="20960"/>
    <cellStyle name="20 % - Markeringsfarve1 2 4 2 2 4 5" xfId="480"/>
    <cellStyle name="20 % - Markeringsfarve1 2 4 2 2 4 5 2" xfId="10884"/>
    <cellStyle name="20 % - Markeringsfarve1 2 4 2 2 4 5 2 2" xfId="24915"/>
    <cellStyle name="20 % - Markeringsfarve1 2 4 2 2 4 5 3" xfId="20961"/>
    <cellStyle name="20 % - Markeringsfarve1 2 4 2 2 4 6" xfId="481"/>
    <cellStyle name="20 % - Markeringsfarve1 2 4 2 2 4 6 2" xfId="10885"/>
    <cellStyle name="20 % - Markeringsfarve1 2 4 2 2 4 6 2 2" xfId="24916"/>
    <cellStyle name="20 % - Markeringsfarve1 2 4 2 2 4 6 3" xfId="20962"/>
    <cellStyle name="20 % - Markeringsfarve1 2 4 2 2 4 7" xfId="10880"/>
    <cellStyle name="20 % - Markeringsfarve1 2 4 2 2 4 7 2" xfId="24911"/>
    <cellStyle name="20 % - Markeringsfarve1 2 4 2 2 4 8" xfId="20957"/>
    <cellStyle name="20 % - Markeringsfarve1 2 4 2 2 5" xfId="482"/>
    <cellStyle name="20 % - Markeringsfarve1 2 4 2 2 5 2" xfId="10886"/>
    <cellStyle name="20 % - Markeringsfarve1 2 4 2 2 5 2 2" xfId="24917"/>
    <cellStyle name="20 % - Markeringsfarve1 2 4 2 2 5 3" xfId="20963"/>
    <cellStyle name="20 % - Markeringsfarve1 2 4 2 2 6" xfId="483"/>
    <cellStyle name="20 % - Markeringsfarve1 2 4 2 2 6 2" xfId="10887"/>
    <cellStyle name="20 % - Markeringsfarve1 2 4 2 2 6 2 2" xfId="24918"/>
    <cellStyle name="20 % - Markeringsfarve1 2 4 2 2 6 3" xfId="20964"/>
    <cellStyle name="20 % - Markeringsfarve1 2 4 2 2 7" xfId="484"/>
    <cellStyle name="20 % - Markeringsfarve1 2 4 2 2 7 2" xfId="10888"/>
    <cellStyle name="20 % - Markeringsfarve1 2 4 2 2 7 2 2" xfId="24919"/>
    <cellStyle name="20 % - Markeringsfarve1 2 4 2 2 7 3" xfId="20965"/>
    <cellStyle name="20 % - Markeringsfarve1 2 4 2 2 8" xfId="485"/>
    <cellStyle name="20 % - Markeringsfarve1 2 4 2 2 8 2" xfId="10889"/>
    <cellStyle name="20 % - Markeringsfarve1 2 4 2 2 8 2 2" xfId="24920"/>
    <cellStyle name="20 % - Markeringsfarve1 2 4 2 2 8 3" xfId="20966"/>
    <cellStyle name="20 % - Markeringsfarve1 2 4 2 2 9" xfId="486"/>
    <cellStyle name="20 % - Markeringsfarve1 2 4 2 2 9 2" xfId="10890"/>
    <cellStyle name="20 % - Markeringsfarve1 2 4 2 2 9 2 2" xfId="24921"/>
    <cellStyle name="20 % - Markeringsfarve1 2 4 2 2 9 3" xfId="20967"/>
    <cellStyle name="20 % - Markeringsfarve1 2 4 2 3" xfId="487"/>
    <cellStyle name="20 % - Markeringsfarve1 2 4 2 3 2" xfId="488"/>
    <cellStyle name="20 % - Markeringsfarve1 2 4 2 3 2 2" xfId="10892"/>
    <cellStyle name="20 % - Markeringsfarve1 2 4 2 3 2 2 2" xfId="24923"/>
    <cellStyle name="20 % - Markeringsfarve1 2 4 2 3 2 3" xfId="20969"/>
    <cellStyle name="20 % - Markeringsfarve1 2 4 2 3 3" xfId="489"/>
    <cellStyle name="20 % - Markeringsfarve1 2 4 2 3 3 2" xfId="10893"/>
    <cellStyle name="20 % - Markeringsfarve1 2 4 2 3 3 2 2" xfId="24924"/>
    <cellStyle name="20 % - Markeringsfarve1 2 4 2 3 3 3" xfId="20970"/>
    <cellStyle name="20 % - Markeringsfarve1 2 4 2 3 4" xfId="490"/>
    <cellStyle name="20 % - Markeringsfarve1 2 4 2 3 4 2" xfId="10894"/>
    <cellStyle name="20 % - Markeringsfarve1 2 4 2 3 4 2 2" xfId="24925"/>
    <cellStyle name="20 % - Markeringsfarve1 2 4 2 3 4 3" xfId="20971"/>
    <cellStyle name="20 % - Markeringsfarve1 2 4 2 3 5" xfId="491"/>
    <cellStyle name="20 % - Markeringsfarve1 2 4 2 3 5 2" xfId="10895"/>
    <cellStyle name="20 % - Markeringsfarve1 2 4 2 3 5 2 2" xfId="24926"/>
    <cellStyle name="20 % - Markeringsfarve1 2 4 2 3 5 3" xfId="20972"/>
    <cellStyle name="20 % - Markeringsfarve1 2 4 2 3 6" xfId="492"/>
    <cellStyle name="20 % - Markeringsfarve1 2 4 2 3 6 2" xfId="10896"/>
    <cellStyle name="20 % - Markeringsfarve1 2 4 2 3 6 2 2" xfId="24927"/>
    <cellStyle name="20 % - Markeringsfarve1 2 4 2 3 6 3" xfId="20973"/>
    <cellStyle name="20 % - Markeringsfarve1 2 4 2 3 7" xfId="10891"/>
    <cellStyle name="20 % - Markeringsfarve1 2 4 2 3 7 2" xfId="24922"/>
    <cellStyle name="20 % - Markeringsfarve1 2 4 2 3 8" xfId="20968"/>
    <cellStyle name="20 % - Markeringsfarve1 2 4 2 4" xfId="493"/>
    <cellStyle name="20 % - Markeringsfarve1 2 4 2 4 2" xfId="494"/>
    <cellStyle name="20 % - Markeringsfarve1 2 4 2 4 2 2" xfId="10898"/>
    <cellStyle name="20 % - Markeringsfarve1 2 4 2 4 2 2 2" xfId="24929"/>
    <cellStyle name="20 % - Markeringsfarve1 2 4 2 4 2 3" xfId="20975"/>
    <cellStyle name="20 % - Markeringsfarve1 2 4 2 4 3" xfId="495"/>
    <cellStyle name="20 % - Markeringsfarve1 2 4 2 4 3 2" xfId="10899"/>
    <cellStyle name="20 % - Markeringsfarve1 2 4 2 4 3 2 2" xfId="24930"/>
    <cellStyle name="20 % - Markeringsfarve1 2 4 2 4 3 3" xfId="20976"/>
    <cellStyle name="20 % - Markeringsfarve1 2 4 2 4 4" xfId="496"/>
    <cellStyle name="20 % - Markeringsfarve1 2 4 2 4 4 2" xfId="10900"/>
    <cellStyle name="20 % - Markeringsfarve1 2 4 2 4 4 2 2" xfId="24931"/>
    <cellStyle name="20 % - Markeringsfarve1 2 4 2 4 4 3" xfId="20977"/>
    <cellStyle name="20 % - Markeringsfarve1 2 4 2 4 5" xfId="497"/>
    <cellStyle name="20 % - Markeringsfarve1 2 4 2 4 5 2" xfId="10901"/>
    <cellStyle name="20 % - Markeringsfarve1 2 4 2 4 5 2 2" xfId="24932"/>
    <cellStyle name="20 % - Markeringsfarve1 2 4 2 4 5 3" xfId="20978"/>
    <cellStyle name="20 % - Markeringsfarve1 2 4 2 4 6" xfId="498"/>
    <cellStyle name="20 % - Markeringsfarve1 2 4 2 4 6 2" xfId="10902"/>
    <cellStyle name="20 % - Markeringsfarve1 2 4 2 4 6 2 2" xfId="24933"/>
    <cellStyle name="20 % - Markeringsfarve1 2 4 2 4 6 3" xfId="20979"/>
    <cellStyle name="20 % - Markeringsfarve1 2 4 2 4 7" xfId="10897"/>
    <cellStyle name="20 % - Markeringsfarve1 2 4 2 4 7 2" xfId="24928"/>
    <cellStyle name="20 % - Markeringsfarve1 2 4 2 4 8" xfId="20974"/>
    <cellStyle name="20 % - Markeringsfarve1 2 4 2 5" xfId="499"/>
    <cellStyle name="20 % - Markeringsfarve1 2 4 2 5 2" xfId="500"/>
    <cellStyle name="20 % - Markeringsfarve1 2 4 2 5 2 2" xfId="10904"/>
    <cellStyle name="20 % - Markeringsfarve1 2 4 2 5 2 2 2" xfId="24935"/>
    <cellStyle name="20 % - Markeringsfarve1 2 4 2 5 2 3" xfId="20981"/>
    <cellStyle name="20 % - Markeringsfarve1 2 4 2 5 3" xfId="501"/>
    <cellStyle name="20 % - Markeringsfarve1 2 4 2 5 3 2" xfId="10905"/>
    <cellStyle name="20 % - Markeringsfarve1 2 4 2 5 3 2 2" xfId="24936"/>
    <cellStyle name="20 % - Markeringsfarve1 2 4 2 5 3 3" xfId="20982"/>
    <cellStyle name="20 % - Markeringsfarve1 2 4 2 5 4" xfId="502"/>
    <cellStyle name="20 % - Markeringsfarve1 2 4 2 5 4 2" xfId="10906"/>
    <cellStyle name="20 % - Markeringsfarve1 2 4 2 5 4 2 2" xfId="24937"/>
    <cellStyle name="20 % - Markeringsfarve1 2 4 2 5 4 3" xfId="20983"/>
    <cellStyle name="20 % - Markeringsfarve1 2 4 2 5 5" xfId="503"/>
    <cellStyle name="20 % - Markeringsfarve1 2 4 2 5 5 2" xfId="10907"/>
    <cellStyle name="20 % - Markeringsfarve1 2 4 2 5 5 2 2" xfId="24938"/>
    <cellStyle name="20 % - Markeringsfarve1 2 4 2 5 5 3" xfId="20984"/>
    <cellStyle name="20 % - Markeringsfarve1 2 4 2 5 6" xfId="504"/>
    <cellStyle name="20 % - Markeringsfarve1 2 4 2 5 6 2" xfId="10908"/>
    <cellStyle name="20 % - Markeringsfarve1 2 4 2 5 6 2 2" xfId="24939"/>
    <cellStyle name="20 % - Markeringsfarve1 2 4 2 5 6 3" xfId="20985"/>
    <cellStyle name="20 % - Markeringsfarve1 2 4 2 5 7" xfId="10903"/>
    <cellStyle name="20 % - Markeringsfarve1 2 4 2 5 7 2" xfId="24934"/>
    <cellStyle name="20 % - Markeringsfarve1 2 4 2 5 8" xfId="20980"/>
    <cellStyle name="20 % - Markeringsfarve1 2 4 2 6" xfId="505"/>
    <cellStyle name="20 % - Markeringsfarve1 2 4 2 6 2" xfId="10909"/>
    <cellStyle name="20 % - Markeringsfarve1 2 4 2 6 2 2" xfId="24940"/>
    <cellStyle name="20 % - Markeringsfarve1 2 4 2 6 3" xfId="20986"/>
    <cellStyle name="20 % - Markeringsfarve1 2 4 2 7" xfId="506"/>
    <cellStyle name="20 % - Markeringsfarve1 2 4 2 7 2" xfId="10910"/>
    <cellStyle name="20 % - Markeringsfarve1 2 4 2 7 2 2" xfId="24941"/>
    <cellStyle name="20 % - Markeringsfarve1 2 4 2 7 3" xfId="20987"/>
    <cellStyle name="20 % - Markeringsfarve1 2 4 2 8" xfId="507"/>
    <cellStyle name="20 % - Markeringsfarve1 2 4 2 8 2" xfId="10911"/>
    <cellStyle name="20 % - Markeringsfarve1 2 4 2 8 2 2" xfId="24942"/>
    <cellStyle name="20 % - Markeringsfarve1 2 4 2 8 3" xfId="20988"/>
    <cellStyle name="20 % - Markeringsfarve1 2 4 2 9" xfId="508"/>
    <cellStyle name="20 % - Markeringsfarve1 2 4 2 9 2" xfId="10912"/>
    <cellStyle name="20 % - Markeringsfarve1 2 4 2 9 2 2" xfId="24943"/>
    <cellStyle name="20 % - Markeringsfarve1 2 4 2 9 3" xfId="20989"/>
    <cellStyle name="20 % - Markeringsfarve1 2 4 3" xfId="509"/>
    <cellStyle name="20 % - Markeringsfarve1 2 4 3 10" xfId="10913"/>
    <cellStyle name="20 % - Markeringsfarve1 2 4 3 10 2" xfId="24944"/>
    <cellStyle name="20 % - Markeringsfarve1 2 4 3 11" xfId="20990"/>
    <cellStyle name="20 % - Markeringsfarve1 2 4 3 2" xfId="510"/>
    <cellStyle name="20 % - Markeringsfarve1 2 4 3 2 2" xfId="511"/>
    <cellStyle name="20 % - Markeringsfarve1 2 4 3 2 2 2" xfId="10915"/>
    <cellStyle name="20 % - Markeringsfarve1 2 4 3 2 2 2 2" xfId="24946"/>
    <cellStyle name="20 % - Markeringsfarve1 2 4 3 2 2 3" xfId="20992"/>
    <cellStyle name="20 % - Markeringsfarve1 2 4 3 2 3" xfId="512"/>
    <cellStyle name="20 % - Markeringsfarve1 2 4 3 2 3 2" xfId="10916"/>
    <cellStyle name="20 % - Markeringsfarve1 2 4 3 2 3 2 2" xfId="24947"/>
    <cellStyle name="20 % - Markeringsfarve1 2 4 3 2 3 3" xfId="20993"/>
    <cellStyle name="20 % - Markeringsfarve1 2 4 3 2 4" xfId="513"/>
    <cellStyle name="20 % - Markeringsfarve1 2 4 3 2 4 2" xfId="10917"/>
    <cellStyle name="20 % - Markeringsfarve1 2 4 3 2 4 2 2" xfId="24948"/>
    <cellStyle name="20 % - Markeringsfarve1 2 4 3 2 4 3" xfId="20994"/>
    <cellStyle name="20 % - Markeringsfarve1 2 4 3 2 5" xfId="514"/>
    <cellStyle name="20 % - Markeringsfarve1 2 4 3 2 5 2" xfId="10918"/>
    <cellStyle name="20 % - Markeringsfarve1 2 4 3 2 5 2 2" xfId="24949"/>
    <cellStyle name="20 % - Markeringsfarve1 2 4 3 2 5 3" xfId="20995"/>
    <cellStyle name="20 % - Markeringsfarve1 2 4 3 2 6" xfId="515"/>
    <cellStyle name="20 % - Markeringsfarve1 2 4 3 2 6 2" xfId="10919"/>
    <cellStyle name="20 % - Markeringsfarve1 2 4 3 2 6 2 2" xfId="24950"/>
    <cellStyle name="20 % - Markeringsfarve1 2 4 3 2 6 3" xfId="20996"/>
    <cellStyle name="20 % - Markeringsfarve1 2 4 3 2 7" xfId="10914"/>
    <cellStyle name="20 % - Markeringsfarve1 2 4 3 2 7 2" xfId="24945"/>
    <cellStyle name="20 % - Markeringsfarve1 2 4 3 2 8" xfId="20991"/>
    <cellStyle name="20 % - Markeringsfarve1 2 4 3 3" xfId="516"/>
    <cellStyle name="20 % - Markeringsfarve1 2 4 3 3 2" xfId="517"/>
    <cellStyle name="20 % - Markeringsfarve1 2 4 3 3 2 2" xfId="10921"/>
    <cellStyle name="20 % - Markeringsfarve1 2 4 3 3 2 2 2" xfId="24952"/>
    <cellStyle name="20 % - Markeringsfarve1 2 4 3 3 2 3" xfId="20998"/>
    <cellStyle name="20 % - Markeringsfarve1 2 4 3 3 3" xfId="518"/>
    <cellStyle name="20 % - Markeringsfarve1 2 4 3 3 3 2" xfId="10922"/>
    <cellStyle name="20 % - Markeringsfarve1 2 4 3 3 3 2 2" xfId="24953"/>
    <cellStyle name="20 % - Markeringsfarve1 2 4 3 3 3 3" xfId="20999"/>
    <cellStyle name="20 % - Markeringsfarve1 2 4 3 3 4" xfId="519"/>
    <cellStyle name="20 % - Markeringsfarve1 2 4 3 3 4 2" xfId="10923"/>
    <cellStyle name="20 % - Markeringsfarve1 2 4 3 3 4 2 2" xfId="24954"/>
    <cellStyle name="20 % - Markeringsfarve1 2 4 3 3 4 3" xfId="21000"/>
    <cellStyle name="20 % - Markeringsfarve1 2 4 3 3 5" xfId="520"/>
    <cellStyle name="20 % - Markeringsfarve1 2 4 3 3 5 2" xfId="10924"/>
    <cellStyle name="20 % - Markeringsfarve1 2 4 3 3 5 2 2" xfId="24955"/>
    <cellStyle name="20 % - Markeringsfarve1 2 4 3 3 5 3" xfId="21001"/>
    <cellStyle name="20 % - Markeringsfarve1 2 4 3 3 6" xfId="521"/>
    <cellStyle name="20 % - Markeringsfarve1 2 4 3 3 6 2" xfId="10925"/>
    <cellStyle name="20 % - Markeringsfarve1 2 4 3 3 6 2 2" xfId="24956"/>
    <cellStyle name="20 % - Markeringsfarve1 2 4 3 3 6 3" xfId="21002"/>
    <cellStyle name="20 % - Markeringsfarve1 2 4 3 3 7" xfId="10920"/>
    <cellStyle name="20 % - Markeringsfarve1 2 4 3 3 7 2" xfId="24951"/>
    <cellStyle name="20 % - Markeringsfarve1 2 4 3 3 8" xfId="20997"/>
    <cellStyle name="20 % - Markeringsfarve1 2 4 3 4" xfId="522"/>
    <cellStyle name="20 % - Markeringsfarve1 2 4 3 4 2" xfId="523"/>
    <cellStyle name="20 % - Markeringsfarve1 2 4 3 4 2 2" xfId="10927"/>
    <cellStyle name="20 % - Markeringsfarve1 2 4 3 4 2 2 2" xfId="24958"/>
    <cellStyle name="20 % - Markeringsfarve1 2 4 3 4 2 3" xfId="21004"/>
    <cellStyle name="20 % - Markeringsfarve1 2 4 3 4 3" xfId="524"/>
    <cellStyle name="20 % - Markeringsfarve1 2 4 3 4 3 2" xfId="10928"/>
    <cellStyle name="20 % - Markeringsfarve1 2 4 3 4 3 2 2" xfId="24959"/>
    <cellStyle name="20 % - Markeringsfarve1 2 4 3 4 3 3" xfId="21005"/>
    <cellStyle name="20 % - Markeringsfarve1 2 4 3 4 4" xfId="525"/>
    <cellStyle name="20 % - Markeringsfarve1 2 4 3 4 4 2" xfId="10929"/>
    <cellStyle name="20 % - Markeringsfarve1 2 4 3 4 4 2 2" xfId="24960"/>
    <cellStyle name="20 % - Markeringsfarve1 2 4 3 4 4 3" xfId="21006"/>
    <cellStyle name="20 % - Markeringsfarve1 2 4 3 4 5" xfId="526"/>
    <cellStyle name="20 % - Markeringsfarve1 2 4 3 4 5 2" xfId="10930"/>
    <cellStyle name="20 % - Markeringsfarve1 2 4 3 4 5 2 2" xfId="24961"/>
    <cellStyle name="20 % - Markeringsfarve1 2 4 3 4 5 3" xfId="21007"/>
    <cellStyle name="20 % - Markeringsfarve1 2 4 3 4 6" xfId="527"/>
    <cellStyle name="20 % - Markeringsfarve1 2 4 3 4 6 2" xfId="10931"/>
    <cellStyle name="20 % - Markeringsfarve1 2 4 3 4 6 2 2" xfId="24962"/>
    <cellStyle name="20 % - Markeringsfarve1 2 4 3 4 6 3" xfId="21008"/>
    <cellStyle name="20 % - Markeringsfarve1 2 4 3 4 7" xfId="10926"/>
    <cellStyle name="20 % - Markeringsfarve1 2 4 3 4 7 2" xfId="24957"/>
    <cellStyle name="20 % - Markeringsfarve1 2 4 3 4 8" xfId="21003"/>
    <cellStyle name="20 % - Markeringsfarve1 2 4 3 5" xfId="528"/>
    <cellStyle name="20 % - Markeringsfarve1 2 4 3 5 2" xfId="10932"/>
    <cellStyle name="20 % - Markeringsfarve1 2 4 3 5 2 2" xfId="24963"/>
    <cellStyle name="20 % - Markeringsfarve1 2 4 3 5 3" xfId="21009"/>
    <cellStyle name="20 % - Markeringsfarve1 2 4 3 6" xfId="529"/>
    <cellStyle name="20 % - Markeringsfarve1 2 4 3 6 2" xfId="10933"/>
    <cellStyle name="20 % - Markeringsfarve1 2 4 3 6 2 2" xfId="24964"/>
    <cellStyle name="20 % - Markeringsfarve1 2 4 3 6 3" xfId="21010"/>
    <cellStyle name="20 % - Markeringsfarve1 2 4 3 7" xfId="530"/>
    <cellStyle name="20 % - Markeringsfarve1 2 4 3 7 2" xfId="10934"/>
    <cellStyle name="20 % - Markeringsfarve1 2 4 3 7 2 2" xfId="24965"/>
    <cellStyle name="20 % - Markeringsfarve1 2 4 3 7 3" xfId="21011"/>
    <cellStyle name="20 % - Markeringsfarve1 2 4 3 8" xfId="531"/>
    <cellStyle name="20 % - Markeringsfarve1 2 4 3 8 2" xfId="10935"/>
    <cellStyle name="20 % - Markeringsfarve1 2 4 3 8 2 2" xfId="24966"/>
    <cellStyle name="20 % - Markeringsfarve1 2 4 3 8 3" xfId="21012"/>
    <cellStyle name="20 % - Markeringsfarve1 2 4 3 9" xfId="532"/>
    <cellStyle name="20 % - Markeringsfarve1 2 4 3 9 2" xfId="10936"/>
    <cellStyle name="20 % - Markeringsfarve1 2 4 3 9 2 2" xfId="24967"/>
    <cellStyle name="20 % - Markeringsfarve1 2 4 3 9 3" xfId="21013"/>
    <cellStyle name="20 % - Markeringsfarve1 2 4 4" xfId="533"/>
    <cellStyle name="20 % - Markeringsfarve1 2 4 4 2" xfId="534"/>
    <cellStyle name="20 % - Markeringsfarve1 2 4 4 2 2" xfId="10938"/>
    <cellStyle name="20 % - Markeringsfarve1 2 4 4 2 2 2" xfId="24969"/>
    <cellStyle name="20 % - Markeringsfarve1 2 4 4 2 3" xfId="21015"/>
    <cellStyle name="20 % - Markeringsfarve1 2 4 4 3" xfId="535"/>
    <cellStyle name="20 % - Markeringsfarve1 2 4 4 3 2" xfId="10939"/>
    <cellStyle name="20 % - Markeringsfarve1 2 4 4 3 2 2" xfId="24970"/>
    <cellStyle name="20 % - Markeringsfarve1 2 4 4 3 3" xfId="21016"/>
    <cellStyle name="20 % - Markeringsfarve1 2 4 4 4" xfId="536"/>
    <cellStyle name="20 % - Markeringsfarve1 2 4 4 4 2" xfId="10940"/>
    <cellStyle name="20 % - Markeringsfarve1 2 4 4 4 2 2" xfId="24971"/>
    <cellStyle name="20 % - Markeringsfarve1 2 4 4 4 3" xfId="21017"/>
    <cellStyle name="20 % - Markeringsfarve1 2 4 4 5" xfId="537"/>
    <cellStyle name="20 % - Markeringsfarve1 2 4 4 5 2" xfId="10941"/>
    <cellStyle name="20 % - Markeringsfarve1 2 4 4 5 2 2" xfId="24972"/>
    <cellStyle name="20 % - Markeringsfarve1 2 4 4 5 3" xfId="21018"/>
    <cellStyle name="20 % - Markeringsfarve1 2 4 4 6" xfId="538"/>
    <cellStyle name="20 % - Markeringsfarve1 2 4 4 6 2" xfId="10942"/>
    <cellStyle name="20 % - Markeringsfarve1 2 4 4 6 2 2" xfId="24973"/>
    <cellStyle name="20 % - Markeringsfarve1 2 4 4 6 3" xfId="21019"/>
    <cellStyle name="20 % - Markeringsfarve1 2 4 4 7" xfId="10937"/>
    <cellStyle name="20 % - Markeringsfarve1 2 4 4 7 2" xfId="24968"/>
    <cellStyle name="20 % - Markeringsfarve1 2 4 4 8" xfId="21014"/>
    <cellStyle name="20 % - Markeringsfarve1 2 4 5" xfId="539"/>
    <cellStyle name="20 % - Markeringsfarve1 2 4 5 2" xfId="540"/>
    <cellStyle name="20 % - Markeringsfarve1 2 4 5 2 2" xfId="10944"/>
    <cellStyle name="20 % - Markeringsfarve1 2 4 5 2 2 2" xfId="24975"/>
    <cellStyle name="20 % - Markeringsfarve1 2 4 5 2 3" xfId="21021"/>
    <cellStyle name="20 % - Markeringsfarve1 2 4 5 3" xfId="541"/>
    <cellStyle name="20 % - Markeringsfarve1 2 4 5 3 2" xfId="10945"/>
    <cellStyle name="20 % - Markeringsfarve1 2 4 5 3 2 2" xfId="24976"/>
    <cellStyle name="20 % - Markeringsfarve1 2 4 5 3 3" xfId="21022"/>
    <cellStyle name="20 % - Markeringsfarve1 2 4 5 4" xfId="542"/>
    <cellStyle name="20 % - Markeringsfarve1 2 4 5 4 2" xfId="10946"/>
    <cellStyle name="20 % - Markeringsfarve1 2 4 5 4 2 2" xfId="24977"/>
    <cellStyle name="20 % - Markeringsfarve1 2 4 5 4 3" xfId="21023"/>
    <cellStyle name="20 % - Markeringsfarve1 2 4 5 5" xfId="543"/>
    <cellStyle name="20 % - Markeringsfarve1 2 4 5 5 2" xfId="10947"/>
    <cellStyle name="20 % - Markeringsfarve1 2 4 5 5 2 2" xfId="24978"/>
    <cellStyle name="20 % - Markeringsfarve1 2 4 5 5 3" xfId="21024"/>
    <cellStyle name="20 % - Markeringsfarve1 2 4 5 6" xfId="544"/>
    <cellStyle name="20 % - Markeringsfarve1 2 4 5 6 2" xfId="10948"/>
    <cellStyle name="20 % - Markeringsfarve1 2 4 5 6 2 2" xfId="24979"/>
    <cellStyle name="20 % - Markeringsfarve1 2 4 5 6 3" xfId="21025"/>
    <cellStyle name="20 % - Markeringsfarve1 2 4 5 7" xfId="10943"/>
    <cellStyle name="20 % - Markeringsfarve1 2 4 5 7 2" xfId="24974"/>
    <cellStyle name="20 % - Markeringsfarve1 2 4 5 8" xfId="21020"/>
    <cellStyle name="20 % - Markeringsfarve1 2 4 6" xfId="545"/>
    <cellStyle name="20 % - Markeringsfarve1 2 4 6 2" xfId="546"/>
    <cellStyle name="20 % - Markeringsfarve1 2 4 6 2 2" xfId="10950"/>
    <cellStyle name="20 % - Markeringsfarve1 2 4 6 2 2 2" xfId="24981"/>
    <cellStyle name="20 % - Markeringsfarve1 2 4 6 2 3" xfId="21027"/>
    <cellStyle name="20 % - Markeringsfarve1 2 4 6 3" xfId="547"/>
    <cellStyle name="20 % - Markeringsfarve1 2 4 6 3 2" xfId="10951"/>
    <cellStyle name="20 % - Markeringsfarve1 2 4 6 3 2 2" xfId="24982"/>
    <cellStyle name="20 % - Markeringsfarve1 2 4 6 3 3" xfId="21028"/>
    <cellStyle name="20 % - Markeringsfarve1 2 4 6 4" xfId="548"/>
    <cellStyle name="20 % - Markeringsfarve1 2 4 6 4 2" xfId="10952"/>
    <cellStyle name="20 % - Markeringsfarve1 2 4 6 4 2 2" xfId="24983"/>
    <cellStyle name="20 % - Markeringsfarve1 2 4 6 4 3" xfId="21029"/>
    <cellStyle name="20 % - Markeringsfarve1 2 4 6 5" xfId="549"/>
    <cellStyle name="20 % - Markeringsfarve1 2 4 6 5 2" xfId="10953"/>
    <cellStyle name="20 % - Markeringsfarve1 2 4 6 5 2 2" xfId="24984"/>
    <cellStyle name="20 % - Markeringsfarve1 2 4 6 5 3" xfId="21030"/>
    <cellStyle name="20 % - Markeringsfarve1 2 4 6 6" xfId="550"/>
    <cellStyle name="20 % - Markeringsfarve1 2 4 6 6 2" xfId="10954"/>
    <cellStyle name="20 % - Markeringsfarve1 2 4 6 6 2 2" xfId="24985"/>
    <cellStyle name="20 % - Markeringsfarve1 2 4 6 6 3" xfId="21031"/>
    <cellStyle name="20 % - Markeringsfarve1 2 4 6 7" xfId="10949"/>
    <cellStyle name="20 % - Markeringsfarve1 2 4 6 7 2" xfId="24980"/>
    <cellStyle name="20 % - Markeringsfarve1 2 4 6 8" xfId="21026"/>
    <cellStyle name="20 % - Markeringsfarve1 2 4 7" xfId="551"/>
    <cellStyle name="20 % - Markeringsfarve1 2 4 7 2" xfId="10955"/>
    <cellStyle name="20 % - Markeringsfarve1 2 4 7 2 2" xfId="24986"/>
    <cellStyle name="20 % - Markeringsfarve1 2 4 7 3" xfId="21032"/>
    <cellStyle name="20 % - Markeringsfarve1 2 4 8" xfId="552"/>
    <cellStyle name="20 % - Markeringsfarve1 2 4 8 2" xfId="10956"/>
    <cellStyle name="20 % - Markeringsfarve1 2 4 8 2 2" xfId="24987"/>
    <cellStyle name="20 % - Markeringsfarve1 2 4 8 3" xfId="21033"/>
    <cellStyle name="20 % - Markeringsfarve1 2 4 9" xfId="553"/>
    <cellStyle name="20 % - Markeringsfarve1 2 4 9 2" xfId="10957"/>
    <cellStyle name="20 % - Markeringsfarve1 2 4 9 2 2" xfId="24988"/>
    <cellStyle name="20 % - Markeringsfarve1 2 4 9 3" xfId="21034"/>
    <cellStyle name="20 % - Markeringsfarve1 2 5" xfId="554"/>
    <cellStyle name="20 % - Markeringsfarve1 2 5 10" xfId="555"/>
    <cellStyle name="20 % - Markeringsfarve1 2 5 10 2" xfId="10959"/>
    <cellStyle name="20 % - Markeringsfarve1 2 5 10 2 2" xfId="24990"/>
    <cellStyle name="20 % - Markeringsfarve1 2 5 10 3" xfId="21036"/>
    <cellStyle name="20 % - Markeringsfarve1 2 5 11" xfId="10958"/>
    <cellStyle name="20 % - Markeringsfarve1 2 5 11 2" xfId="24989"/>
    <cellStyle name="20 % - Markeringsfarve1 2 5 12" xfId="21035"/>
    <cellStyle name="20 % - Markeringsfarve1 2 5 2" xfId="556"/>
    <cellStyle name="20 % - Markeringsfarve1 2 5 2 10" xfId="10960"/>
    <cellStyle name="20 % - Markeringsfarve1 2 5 2 10 2" xfId="24991"/>
    <cellStyle name="20 % - Markeringsfarve1 2 5 2 11" xfId="21037"/>
    <cellStyle name="20 % - Markeringsfarve1 2 5 2 2" xfId="557"/>
    <cellStyle name="20 % - Markeringsfarve1 2 5 2 2 2" xfId="558"/>
    <cellStyle name="20 % - Markeringsfarve1 2 5 2 2 2 2" xfId="10962"/>
    <cellStyle name="20 % - Markeringsfarve1 2 5 2 2 2 2 2" xfId="24993"/>
    <cellStyle name="20 % - Markeringsfarve1 2 5 2 2 2 3" xfId="21039"/>
    <cellStyle name="20 % - Markeringsfarve1 2 5 2 2 3" xfId="559"/>
    <cellStyle name="20 % - Markeringsfarve1 2 5 2 2 3 2" xfId="10963"/>
    <cellStyle name="20 % - Markeringsfarve1 2 5 2 2 3 2 2" xfId="24994"/>
    <cellStyle name="20 % - Markeringsfarve1 2 5 2 2 3 3" xfId="21040"/>
    <cellStyle name="20 % - Markeringsfarve1 2 5 2 2 4" xfId="560"/>
    <cellStyle name="20 % - Markeringsfarve1 2 5 2 2 4 2" xfId="10964"/>
    <cellStyle name="20 % - Markeringsfarve1 2 5 2 2 4 2 2" xfId="24995"/>
    <cellStyle name="20 % - Markeringsfarve1 2 5 2 2 4 3" xfId="21041"/>
    <cellStyle name="20 % - Markeringsfarve1 2 5 2 2 5" xfId="561"/>
    <cellStyle name="20 % - Markeringsfarve1 2 5 2 2 5 2" xfId="10965"/>
    <cellStyle name="20 % - Markeringsfarve1 2 5 2 2 5 2 2" xfId="24996"/>
    <cellStyle name="20 % - Markeringsfarve1 2 5 2 2 5 3" xfId="21042"/>
    <cellStyle name="20 % - Markeringsfarve1 2 5 2 2 6" xfId="562"/>
    <cellStyle name="20 % - Markeringsfarve1 2 5 2 2 6 2" xfId="10966"/>
    <cellStyle name="20 % - Markeringsfarve1 2 5 2 2 6 2 2" xfId="24997"/>
    <cellStyle name="20 % - Markeringsfarve1 2 5 2 2 6 3" xfId="21043"/>
    <cellStyle name="20 % - Markeringsfarve1 2 5 2 2 7" xfId="10961"/>
    <cellStyle name="20 % - Markeringsfarve1 2 5 2 2 7 2" xfId="24992"/>
    <cellStyle name="20 % - Markeringsfarve1 2 5 2 2 8" xfId="21038"/>
    <cellStyle name="20 % - Markeringsfarve1 2 5 2 3" xfId="563"/>
    <cellStyle name="20 % - Markeringsfarve1 2 5 2 3 2" xfId="564"/>
    <cellStyle name="20 % - Markeringsfarve1 2 5 2 3 2 2" xfId="10968"/>
    <cellStyle name="20 % - Markeringsfarve1 2 5 2 3 2 2 2" xfId="24999"/>
    <cellStyle name="20 % - Markeringsfarve1 2 5 2 3 2 3" xfId="21045"/>
    <cellStyle name="20 % - Markeringsfarve1 2 5 2 3 3" xfId="565"/>
    <cellStyle name="20 % - Markeringsfarve1 2 5 2 3 3 2" xfId="10969"/>
    <cellStyle name="20 % - Markeringsfarve1 2 5 2 3 3 2 2" xfId="25000"/>
    <cellStyle name="20 % - Markeringsfarve1 2 5 2 3 3 3" xfId="21046"/>
    <cellStyle name="20 % - Markeringsfarve1 2 5 2 3 4" xfId="566"/>
    <cellStyle name="20 % - Markeringsfarve1 2 5 2 3 4 2" xfId="10970"/>
    <cellStyle name="20 % - Markeringsfarve1 2 5 2 3 4 2 2" xfId="25001"/>
    <cellStyle name="20 % - Markeringsfarve1 2 5 2 3 4 3" xfId="21047"/>
    <cellStyle name="20 % - Markeringsfarve1 2 5 2 3 5" xfId="567"/>
    <cellStyle name="20 % - Markeringsfarve1 2 5 2 3 5 2" xfId="10971"/>
    <cellStyle name="20 % - Markeringsfarve1 2 5 2 3 5 2 2" xfId="25002"/>
    <cellStyle name="20 % - Markeringsfarve1 2 5 2 3 5 3" xfId="21048"/>
    <cellStyle name="20 % - Markeringsfarve1 2 5 2 3 6" xfId="568"/>
    <cellStyle name="20 % - Markeringsfarve1 2 5 2 3 6 2" xfId="10972"/>
    <cellStyle name="20 % - Markeringsfarve1 2 5 2 3 6 2 2" xfId="25003"/>
    <cellStyle name="20 % - Markeringsfarve1 2 5 2 3 6 3" xfId="21049"/>
    <cellStyle name="20 % - Markeringsfarve1 2 5 2 3 7" xfId="10967"/>
    <cellStyle name="20 % - Markeringsfarve1 2 5 2 3 7 2" xfId="24998"/>
    <cellStyle name="20 % - Markeringsfarve1 2 5 2 3 8" xfId="21044"/>
    <cellStyle name="20 % - Markeringsfarve1 2 5 2 4" xfId="569"/>
    <cellStyle name="20 % - Markeringsfarve1 2 5 2 4 2" xfId="570"/>
    <cellStyle name="20 % - Markeringsfarve1 2 5 2 4 2 2" xfId="10974"/>
    <cellStyle name="20 % - Markeringsfarve1 2 5 2 4 2 2 2" xfId="25005"/>
    <cellStyle name="20 % - Markeringsfarve1 2 5 2 4 2 3" xfId="21051"/>
    <cellStyle name="20 % - Markeringsfarve1 2 5 2 4 3" xfId="571"/>
    <cellStyle name="20 % - Markeringsfarve1 2 5 2 4 3 2" xfId="10975"/>
    <cellStyle name="20 % - Markeringsfarve1 2 5 2 4 3 2 2" xfId="25006"/>
    <cellStyle name="20 % - Markeringsfarve1 2 5 2 4 3 3" xfId="21052"/>
    <cellStyle name="20 % - Markeringsfarve1 2 5 2 4 4" xfId="572"/>
    <cellStyle name="20 % - Markeringsfarve1 2 5 2 4 4 2" xfId="10976"/>
    <cellStyle name="20 % - Markeringsfarve1 2 5 2 4 4 2 2" xfId="25007"/>
    <cellStyle name="20 % - Markeringsfarve1 2 5 2 4 4 3" xfId="21053"/>
    <cellStyle name="20 % - Markeringsfarve1 2 5 2 4 5" xfId="573"/>
    <cellStyle name="20 % - Markeringsfarve1 2 5 2 4 5 2" xfId="10977"/>
    <cellStyle name="20 % - Markeringsfarve1 2 5 2 4 5 2 2" xfId="25008"/>
    <cellStyle name="20 % - Markeringsfarve1 2 5 2 4 5 3" xfId="21054"/>
    <cellStyle name="20 % - Markeringsfarve1 2 5 2 4 6" xfId="574"/>
    <cellStyle name="20 % - Markeringsfarve1 2 5 2 4 6 2" xfId="10978"/>
    <cellStyle name="20 % - Markeringsfarve1 2 5 2 4 6 2 2" xfId="25009"/>
    <cellStyle name="20 % - Markeringsfarve1 2 5 2 4 6 3" xfId="21055"/>
    <cellStyle name="20 % - Markeringsfarve1 2 5 2 4 7" xfId="10973"/>
    <cellStyle name="20 % - Markeringsfarve1 2 5 2 4 7 2" xfId="25004"/>
    <cellStyle name="20 % - Markeringsfarve1 2 5 2 4 8" xfId="21050"/>
    <cellStyle name="20 % - Markeringsfarve1 2 5 2 5" xfId="575"/>
    <cellStyle name="20 % - Markeringsfarve1 2 5 2 5 2" xfId="10979"/>
    <cellStyle name="20 % - Markeringsfarve1 2 5 2 5 2 2" xfId="25010"/>
    <cellStyle name="20 % - Markeringsfarve1 2 5 2 5 3" xfId="21056"/>
    <cellStyle name="20 % - Markeringsfarve1 2 5 2 6" xfId="576"/>
    <cellStyle name="20 % - Markeringsfarve1 2 5 2 6 2" xfId="10980"/>
    <cellStyle name="20 % - Markeringsfarve1 2 5 2 6 2 2" xfId="25011"/>
    <cellStyle name="20 % - Markeringsfarve1 2 5 2 6 3" xfId="21057"/>
    <cellStyle name="20 % - Markeringsfarve1 2 5 2 7" xfId="577"/>
    <cellStyle name="20 % - Markeringsfarve1 2 5 2 7 2" xfId="10981"/>
    <cellStyle name="20 % - Markeringsfarve1 2 5 2 7 2 2" xfId="25012"/>
    <cellStyle name="20 % - Markeringsfarve1 2 5 2 7 3" xfId="21058"/>
    <cellStyle name="20 % - Markeringsfarve1 2 5 2 8" xfId="578"/>
    <cellStyle name="20 % - Markeringsfarve1 2 5 2 8 2" xfId="10982"/>
    <cellStyle name="20 % - Markeringsfarve1 2 5 2 8 2 2" xfId="25013"/>
    <cellStyle name="20 % - Markeringsfarve1 2 5 2 8 3" xfId="21059"/>
    <cellStyle name="20 % - Markeringsfarve1 2 5 2 9" xfId="579"/>
    <cellStyle name="20 % - Markeringsfarve1 2 5 2 9 2" xfId="10983"/>
    <cellStyle name="20 % - Markeringsfarve1 2 5 2 9 2 2" xfId="25014"/>
    <cellStyle name="20 % - Markeringsfarve1 2 5 2 9 3" xfId="21060"/>
    <cellStyle name="20 % - Markeringsfarve1 2 5 3" xfId="580"/>
    <cellStyle name="20 % - Markeringsfarve1 2 5 3 2" xfId="581"/>
    <cellStyle name="20 % - Markeringsfarve1 2 5 3 2 2" xfId="10985"/>
    <cellStyle name="20 % - Markeringsfarve1 2 5 3 2 2 2" xfId="25016"/>
    <cellStyle name="20 % - Markeringsfarve1 2 5 3 2 3" xfId="21062"/>
    <cellStyle name="20 % - Markeringsfarve1 2 5 3 3" xfId="582"/>
    <cellStyle name="20 % - Markeringsfarve1 2 5 3 3 2" xfId="10986"/>
    <cellStyle name="20 % - Markeringsfarve1 2 5 3 3 2 2" xfId="25017"/>
    <cellStyle name="20 % - Markeringsfarve1 2 5 3 3 3" xfId="21063"/>
    <cellStyle name="20 % - Markeringsfarve1 2 5 3 4" xfId="583"/>
    <cellStyle name="20 % - Markeringsfarve1 2 5 3 4 2" xfId="10987"/>
    <cellStyle name="20 % - Markeringsfarve1 2 5 3 4 2 2" xfId="25018"/>
    <cellStyle name="20 % - Markeringsfarve1 2 5 3 4 3" xfId="21064"/>
    <cellStyle name="20 % - Markeringsfarve1 2 5 3 5" xfId="584"/>
    <cellStyle name="20 % - Markeringsfarve1 2 5 3 5 2" xfId="10988"/>
    <cellStyle name="20 % - Markeringsfarve1 2 5 3 5 2 2" xfId="25019"/>
    <cellStyle name="20 % - Markeringsfarve1 2 5 3 5 3" xfId="21065"/>
    <cellStyle name="20 % - Markeringsfarve1 2 5 3 6" xfId="585"/>
    <cellStyle name="20 % - Markeringsfarve1 2 5 3 6 2" xfId="10989"/>
    <cellStyle name="20 % - Markeringsfarve1 2 5 3 6 2 2" xfId="25020"/>
    <cellStyle name="20 % - Markeringsfarve1 2 5 3 6 3" xfId="21066"/>
    <cellStyle name="20 % - Markeringsfarve1 2 5 3 7" xfId="10984"/>
    <cellStyle name="20 % - Markeringsfarve1 2 5 3 7 2" xfId="25015"/>
    <cellStyle name="20 % - Markeringsfarve1 2 5 3 8" xfId="21061"/>
    <cellStyle name="20 % - Markeringsfarve1 2 5 4" xfId="586"/>
    <cellStyle name="20 % - Markeringsfarve1 2 5 4 2" xfId="587"/>
    <cellStyle name="20 % - Markeringsfarve1 2 5 4 2 2" xfId="10991"/>
    <cellStyle name="20 % - Markeringsfarve1 2 5 4 2 2 2" xfId="25022"/>
    <cellStyle name="20 % - Markeringsfarve1 2 5 4 2 3" xfId="21068"/>
    <cellStyle name="20 % - Markeringsfarve1 2 5 4 3" xfId="588"/>
    <cellStyle name="20 % - Markeringsfarve1 2 5 4 3 2" xfId="10992"/>
    <cellStyle name="20 % - Markeringsfarve1 2 5 4 3 2 2" xfId="25023"/>
    <cellStyle name="20 % - Markeringsfarve1 2 5 4 3 3" xfId="21069"/>
    <cellStyle name="20 % - Markeringsfarve1 2 5 4 4" xfId="589"/>
    <cellStyle name="20 % - Markeringsfarve1 2 5 4 4 2" xfId="10993"/>
    <cellStyle name="20 % - Markeringsfarve1 2 5 4 4 2 2" xfId="25024"/>
    <cellStyle name="20 % - Markeringsfarve1 2 5 4 4 3" xfId="21070"/>
    <cellStyle name="20 % - Markeringsfarve1 2 5 4 5" xfId="590"/>
    <cellStyle name="20 % - Markeringsfarve1 2 5 4 5 2" xfId="10994"/>
    <cellStyle name="20 % - Markeringsfarve1 2 5 4 5 2 2" xfId="25025"/>
    <cellStyle name="20 % - Markeringsfarve1 2 5 4 5 3" xfId="21071"/>
    <cellStyle name="20 % - Markeringsfarve1 2 5 4 6" xfId="591"/>
    <cellStyle name="20 % - Markeringsfarve1 2 5 4 6 2" xfId="10995"/>
    <cellStyle name="20 % - Markeringsfarve1 2 5 4 6 2 2" xfId="25026"/>
    <cellStyle name="20 % - Markeringsfarve1 2 5 4 6 3" xfId="21072"/>
    <cellStyle name="20 % - Markeringsfarve1 2 5 4 7" xfId="10990"/>
    <cellStyle name="20 % - Markeringsfarve1 2 5 4 7 2" xfId="25021"/>
    <cellStyle name="20 % - Markeringsfarve1 2 5 4 8" xfId="21067"/>
    <cellStyle name="20 % - Markeringsfarve1 2 5 5" xfId="592"/>
    <cellStyle name="20 % - Markeringsfarve1 2 5 5 2" xfId="593"/>
    <cellStyle name="20 % - Markeringsfarve1 2 5 5 2 2" xfId="10997"/>
    <cellStyle name="20 % - Markeringsfarve1 2 5 5 2 2 2" xfId="25028"/>
    <cellStyle name="20 % - Markeringsfarve1 2 5 5 2 3" xfId="21074"/>
    <cellStyle name="20 % - Markeringsfarve1 2 5 5 3" xfId="594"/>
    <cellStyle name="20 % - Markeringsfarve1 2 5 5 3 2" xfId="10998"/>
    <cellStyle name="20 % - Markeringsfarve1 2 5 5 3 2 2" xfId="25029"/>
    <cellStyle name="20 % - Markeringsfarve1 2 5 5 3 3" xfId="21075"/>
    <cellStyle name="20 % - Markeringsfarve1 2 5 5 4" xfId="595"/>
    <cellStyle name="20 % - Markeringsfarve1 2 5 5 4 2" xfId="10999"/>
    <cellStyle name="20 % - Markeringsfarve1 2 5 5 4 2 2" xfId="25030"/>
    <cellStyle name="20 % - Markeringsfarve1 2 5 5 4 3" xfId="21076"/>
    <cellStyle name="20 % - Markeringsfarve1 2 5 5 5" xfId="596"/>
    <cellStyle name="20 % - Markeringsfarve1 2 5 5 5 2" xfId="11000"/>
    <cellStyle name="20 % - Markeringsfarve1 2 5 5 5 2 2" xfId="25031"/>
    <cellStyle name="20 % - Markeringsfarve1 2 5 5 5 3" xfId="21077"/>
    <cellStyle name="20 % - Markeringsfarve1 2 5 5 6" xfId="597"/>
    <cellStyle name="20 % - Markeringsfarve1 2 5 5 6 2" xfId="11001"/>
    <cellStyle name="20 % - Markeringsfarve1 2 5 5 6 2 2" xfId="25032"/>
    <cellStyle name="20 % - Markeringsfarve1 2 5 5 6 3" xfId="21078"/>
    <cellStyle name="20 % - Markeringsfarve1 2 5 5 7" xfId="10996"/>
    <cellStyle name="20 % - Markeringsfarve1 2 5 5 7 2" xfId="25027"/>
    <cellStyle name="20 % - Markeringsfarve1 2 5 5 8" xfId="21073"/>
    <cellStyle name="20 % - Markeringsfarve1 2 5 6" xfId="598"/>
    <cellStyle name="20 % - Markeringsfarve1 2 5 6 2" xfId="11002"/>
    <cellStyle name="20 % - Markeringsfarve1 2 5 6 2 2" xfId="25033"/>
    <cellStyle name="20 % - Markeringsfarve1 2 5 6 3" xfId="21079"/>
    <cellStyle name="20 % - Markeringsfarve1 2 5 7" xfId="599"/>
    <cellStyle name="20 % - Markeringsfarve1 2 5 7 2" xfId="11003"/>
    <cellStyle name="20 % - Markeringsfarve1 2 5 7 2 2" xfId="25034"/>
    <cellStyle name="20 % - Markeringsfarve1 2 5 7 3" xfId="21080"/>
    <cellStyle name="20 % - Markeringsfarve1 2 5 8" xfId="600"/>
    <cellStyle name="20 % - Markeringsfarve1 2 5 8 2" xfId="11004"/>
    <cellStyle name="20 % - Markeringsfarve1 2 5 8 2 2" xfId="25035"/>
    <cellStyle name="20 % - Markeringsfarve1 2 5 8 3" xfId="21081"/>
    <cellStyle name="20 % - Markeringsfarve1 2 5 9" xfId="601"/>
    <cellStyle name="20 % - Markeringsfarve1 2 5 9 2" xfId="11005"/>
    <cellStyle name="20 % - Markeringsfarve1 2 5 9 2 2" xfId="25036"/>
    <cellStyle name="20 % - Markeringsfarve1 2 5 9 3" xfId="21082"/>
    <cellStyle name="20 % - Markeringsfarve1 2 6" xfId="602"/>
    <cellStyle name="20 % - Markeringsfarve1 2 6 10" xfId="11006"/>
    <cellStyle name="20 % - Markeringsfarve1 2 6 10 2" xfId="25037"/>
    <cellStyle name="20 % - Markeringsfarve1 2 6 11" xfId="21083"/>
    <cellStyle name="20 % - Markeringsfarve1 2 6 2" xfId="603"/>
    <cellStyle name="20 % - Markeringsfarve1 2 6 2 2" xfId="604"/>
    <cellStyle name="20 % - Markeringsfarve1 2 6 2 2 2" xfId="11008"/>
    <cellStyle name="20 % - Markeringsfarve1 2 6 2 2 2 2" xfId="25039"/>
    <cellStyle name="20 % - Markeringsfarve1 2 6 2 2 3" xfId="21085"/>
    <cellStyle name="20 % - Markeringsfarve1 2 6 2 3" xfId="605"/>
    <cellStyle name="20 % - Markeringsfarve1 2 6 2 3 2" xfId="11009"/>
    <cellStyle name="20 % - Markeringsfarve1 2 6 2 3 2 2" xfId="25040"/>
    <cellStyle name="20 % - Markeringsfarve1 2 6 2 3 3" xfId="21086"/>
    <cellStyle name="20 % - Markeringsfarve1 2 6 2 4" xfId="606"/>
    <cellStyle name="20 % - Markeringsfarve1 2 6 2 4 2" xfId="11010"/>
    <cellStyle name="20 % - Markeringsfarve1 2 6 2 4 2 2" xfId="25041"/>
    <cellStyle name="20 % - Markeringsfarve1 2 6 2 4 3" xfId="21087"/>
    <cellStyle name="20 % - Markeringsfarve1 2 6 2 5" xfId="607"/>
    <cellStyle name="20 % - Markeringsfarve1 2 6 2 5 2" xfId="11011"/>
    <cellStyle name="20 % - Markeringsfarve1 2 6 2 5 2 2" xfId="25042"/>
    <cellStyle name="20 % - Markeringsfarve1 2 6 2 5 3" xfId="21088"/>
    <cellStyle name="20 % - Markeringsfarve1 2 6 2 6" xfId="608"/>
    <cellStyle name="20 % - Markeringsfarve1 2 6 2 6 2" xfId="11012"/>
    <cellStyle name="20 % - Markeringsfarve1 2 6 2 6 2 2" xfId="25043"/>
    <cellStyle name="20 % - Markeringsfarve1 2 6 2 6 3" xfId="21089"/>
    <cellStyle name="20 % - Markeringsfarve1 2 6 2 7" xfId="11007"/>
    <cellStyle name="20 % - Markeringsfarve1 2 6 2 7 2" xfId="25038"/>
    <cellStyle name="20 % - Markeringsfarve1 2 6 2 8" xfId="21084"/>
    <cellStyle name="20 % - Markeringsfarve1 2 6 3" xfId="609"/>
    <cellStyle name="20 % - Markeringsfarve1 2 6 3 2" xfId="610"/>
    <cellStyle name="20 % - Markeringsfarve1 2 6 3 2 2" xfId="11014"/>
    <cellStyle name="20 % - Markeringsfarve1 2 6 3 2 2 2" xfId="25045"/>
    <cellStyle name="20 % - Markeringsfarve1 2 6 3 2 3" xfId="21091"/>
    <cellStyle name="20 % - Markeringsfarve1 2 6 3 3" xfId="611"/>
    <cellStyle name="20 % - Markeringsfarve1 2 6 3 3 2" xfId="11015"/>
    <cellStyle name="20 % - Markeringsfarve1 2 6 3 3 2 2" xfId="25046"/>
    <cellStyle name="20 % - Markeringsfarve1 2 6 3 3 3" xfId="21092"/>
    <cellStyle name="20 % - Markeringsfarve1 2 6 3 4" xfId="612"/>
    <cellStyle name="20 % - Markeringsfarve1 2 6 3 4 2" xfId="11016"/>
    <cellStyle name="20 % - Markeringsfarve1 2 6 3 4 2 2" xfId="25047"/>
    <cellStyle name="20 % - Markeringsfarve1 2 6 3 4 3" xfId="21093"/>
    <cellStyle name="20 % - Markeringsfarve1 2 6 3 5" xfId="613"/>
    <cellStyle name="20 % - Markeringsfarve1 2 6 3 5 2" xfId="11017"/>
    <cellStyle name="20 % - Markeringsfarve1 2 6 3 5 2 2" xfId="25048"/>
    <cellStyle name="20 % - Markeringsfarve1 2 6 3 5 3" xfId="21094"/>
    <cellStyle name="20 % - Markeringsfarve1 2 6 3 6" xfId="614"/>
    <cellStyle name="20 % - Markeringsfarve1 2 6 3 6 2" xfId="11018"/>
    <cellStyle name="20 % - Markeringsfarve1 2 6 3 6 2 2" xfId="25049"/>
    <cellStyle name="20 % - Markeringsfarve1 2 6 3 6 3" xfId="21095"/>
    <cellStyle name="20 % - Markeringsfarve1 2 6 3 7" xfId="11013"/>
    <cellStyle name="20 % - Markeringsfarve1 2 6 3 7 2" xfId="25044"/>
    <cellStyle name="20 % - Markeringsfarve1 2 6 3 8" xfId="21090"/>
    <cellStyle name="20 % - Markeringsfarve1 2 6 4" xfId="615"/>
    <cellStyle name="20 % - Markeringsfarve1 2 6 4 2" xfId="616"/>
    <cellStyle name="20 % - Markeringsfarve1 2 6 4 2 2" xfId="11020"/>
    <cellStyle name="20 % - Markeringsfarve1 2 6 4 2 2 2" xfId="25051"/>
    <cellStyle name="20 % - Markeringsfarve1 2 6 4 2 3" xfId="21097"/>
    <cellStyle name="20 % - Markeringsfarve1 2 6 4 3" xfId="617"/>
    <cellStyle name="20 % - Markeringsfarve1 2 6 4 3 2" xfId="11021"/>
    <cellStyle name="20 % - Markeringsfarve1 2 6 4 3 2 2" xfId="25052"/>
    <cellStyle name="20 % - Markeringsfarve1 2 6 4 3 3" xfId="21098"/>
    <cellStyle name="20 % - Markeringsfarve1 2 6 4 4" xfId="618"/>
    <cellStyle name="20 % - Markeringsfarve1 2 6 4 4 2" xfId="11022"/>
    <cellStyle name="20 % - Markeringsfarve1 2 6 4 4 2 2" xfId="25053"/>
    <cellStyle name="20 % - Markeringsfarve1 2 6 4 4 3" xfId="21099"/>
    <cellStyle name="20 % - Markeringsfarve1 2 6 4 5" xfId="619"/>
    <cellStyle name="20 % - Markeringsfarve1 2 6 4 5 2" xfId="11023"/>
    <cellStyle name="20 % - Markeringsfarve1 2 6 4 5 2 2" xfId="25054"/>
    <cellStyle name="20 % - Markeringsfarve1 2 6 4 5 3" xfId="21100"/>
    <cellStyle name="20 % - Markeringsfarve1 2 6 4 6" xfId="620"/>
    <cellStyle name="20 % - Markeringsfarve1 2 6 4 6 2" xfId="11024"/>
    <cellStyle name="20 % - Markeringsfarve1 2 6 4 6 2 2" xfId="25055"/>
    <cellStyle name="20 % - Markeringsfarve1 2 6 4 6 3" xfId="21101"/>
    <cellStyle name="20 % - Markeringsfarve1 2 6 4 7" xfId="11019"/>
    <cellStyle name="20 % - Markeringsfarve1 2 6 4 7 2" xfId="25050"/>
    <cellStyle name="20 % - Markeringsfarve1 2 6 4 8" xfId="21096"/>
    <cellStyle name="20 % - Markeringsfarve1 2 6 5" xfId="621"/>
    <cellStyle name="20 % - Markeringsfarve1 2 6 5 2" xfId="11025"/>
    <cellStyle name="20 % - Markeringsfarve1 2 6 5 2 2" xfId="25056"/>
    <cellStyle name="20 % - Markeringsfarve1 2 6 5 3" xfId="21102"/>
    <cellStyle name="20 % - Markeringsfarve1 2 6 6" xfId="622"/>
    <cellStyle name="20 % - Markeringsfarve1 2 6 6 2" xfId="11026"/>
    <cellStyle name="20 % - Markeringsfarve1 2 6 6 2 2" xfId="25057"/>
    <cellStyle name="20 % - Markeringsfarve1 2 6 6 3" xfId="21103"/>
    <cellStyle name="20 % - Markeringsfarve1 2 6 7" xfId="623"/>
    <cellStyle name="20 % - Markeringsfarve1 2 6 7 2" xfId="11027"/>
    <cellStyle name="20 % - Markeringsfarve1 2 6 7 2 2" xfId="25058"/>
    <cellStyle name="20 % - Markeringsfarve1 2 6 7 3" xfId="21104"/>
    <cellStyle name="20 % - Markeringsfarve1 2 6 8" xfId="624"/>
    <cellStyle name="20 % - Markeringsfarve1 2 6 8 2" xfId="11028"/>
    <cellStyle name="20 % - Markeringsfarve1 2 6 8 2 2" xfId="25059"/>
    <cellStyle name="20 % - Markeringsfarve1 2 6 8 3" xfId="21105"/>
    <cellStyle name="20 % - Markeringsfarve1 2 6 9" xfId="625"/>
    <cellStyle name="20 % - Markeringsfarve1 2 6 9 2" xfId="11029"/>
    <cellStyle name="20 % - Markeringsfarve1 2 6 9 2 2" xfId="25060"/>
    <cellStyle name="20 % - Markeringsfarve1 2 6 9 3" xfId="21106"/>
    <cellStyle name="20 % - Markeringsfarve1 2 7" xfId="626"/>
    <cellStyle name="20 % - Markeringsfarve1 2 7 2" xfId="627"/>
    <cellStyle name="20 % - Markeringsfarve1 2 7 2 2" xfId="11031"/>
    <cellStyle name="20 % - Markeringsfarve1 2 7 2 2 2" xfId="25062"/>
    <cellStyle name="20 % - Markeringsfarve1 2 7 2 3" xfId="21108"/>
    <cellStyle name="20 % - Markeringsfarve1 2 7 3" xfId="628"/>
    <cellStyle name="20 % - Markeringsfarve1 2 7 3 2" xfId="11032"/>
    <cellStyle name="20 % - Markeringsfarve1 2 7 3 2 2" xfId="25063"/>
    <cellStyle name="20 % - Markeringsfarve1 2 7 3 3" xfId="21109"/>
    <cellStyle name="20 % - Markeringsfarve1 2 7 4" xfId="629"/>
    <cellStyle name="20 % - Markeringsfarve1 2 7 4 2" xfId="11033"/>
    <cellStyle name="20 % - Markeringsfarve1 2 7 4 2 2" xfId="25064"/>
    <cellStyle name="20 % - Markeringsfarve1 2 7 4 3" xfId="21110"/>
    <cellStyle name="20 % - Markeringsfarve1 2 7 5" xfId="630"/>
    <cellStyle name="20 % - Markeringsfarve1 2 7 5 2" xfId="11034"/>
    <cellStyle name="20 % - Markeringsfarve1 2 7 5 2 2" xfId="25065"/>
    <cellStyle name="20 % - Markeringsfarve1 2 7 5 3" xfId="21111"/>
    <cellStyle name="20 % - Markeringsfarve1 2 7 6" xfId="631"/>
    <cellStyle name="20 % - Markeringsfarve1 2 7 6 2" xfId="11035"/>
    <cellStyle name="20 % - Markeringsfarve1 2 7 6 2 2" xfId="25066"/>
    <cellStyle name="20 % - Markeringsfarve1 2 7 6 3" xfId="21112"/>
    <cellStyle name="20 % - Markeringsfarve1 2 7 7" xfId="11030"/>
    <cellStyle name="20 % - Markeringsfarve1 2 7 7 2" xfId="25061"/>
    <cellStyle name="20 % - Markeringsfarve1 2 7 8" xfId="21107"/>
    <cellStyle name="20 % - Markeringsfarve1 2 8" xfId="632"/>
    <cellStyle name="20 % - Markeringsfarve1 2 8 2" xfId="633"/>
    <cellStyle name="20 % - Markeringsfarve1 2 8 2 2" xfId="11037"/>
    <cellStyle name="20 % - Markeringsfarve1 2 8 2 2 2" xfId="25068"/>
    <cellStyle name="20 % - Markeringsfarve1 2 8 2 3" xfId="21114"/>
    <cellStyle name="20 % - Markeringsfarve1 2 8 3" xfId="634"/>
    <cellStyle name="20 % - Markeringsfarve1 2 8 3 2" xfId="11038"/>
    <cellStyle name="20 % - Markeringsfarve1 2 8 3 2 2" xfId="25069"/>
    <cellStyle name="20 % - Markeringsfarve1 2 8 3 3" xfId="21115"/>
    <cellStyle name="20 % - Markeringsfarve1 2 8 4" xfId="635"/>
    <cellStyle name="20 % - Markeringsfarve1 2 8 4 2" xfId="11039"/>
    <cellStyle name="20 % - Markeringsfarve1 2 8 4 2 2" xfId="25070"/>
    <cellStyle name="20 % - Markeringsfarve1 2 8 4 3" xfId="21116"/>
    <cellStyle name="20 % - Markeringsfarve1 2 8 5" xfId="636"/>
    <cellStyle name="20 % - Markeringsfarve1 2 8 5 2" xfId="11040"/>
    <cellStyle name="20 % - Markeringsfarve1 2 8 5 2 2" xfId="25071"/>
    <cellStyle name="20 % - Markeringsfarve1 2 8 5 3" xfId="21117"/>
    <cellStyle name="20 % - Markeringsfarve1 2 8 6" xfId="637"/>
    <cellStyle name="20 % - Markeringsfarve1 2 8 6 2" xfId="11041"/>
    <cellStyle name="20 % - Markeringsfarve1 2 8 6 2 2" xfId="25072"/>
    <cellStyle name="20 % - Markeringsfarve1 2 8 6 3" xfId="21118"/>
    <cellStyle name="20 % - Markeringsfarve1 2 8 7" xfId="11036"/>
    <cellStyle name="20 % - Markeringsfarve1 2 8 7 2" xfId="25067"/>
    <cellStyle name="20 % - Markeringsfarve1 2 8 8" xfId="21113"/>
    <cellStyle name="20 % - Markeringsfarve1 2 9" xfId="638"/>
    <cellStyle name="20 % - Markeringsfarve1 2 9 2" xfId="639"/>
    <cellStyle name="20 % - Markeringsfarve1 2 9 2 2" xfId="11043"/>
    <cellStyle name="20 % - Markeringsfarve1 2 9 2 2 2" xfId="25074"/>
    <cellStyle name="20 % - Markeringsfarve1 2 9 2 3" xfId="21120"/>
    <cellStyle name="20 % - Markeringsfarve1 2 9 3" xfId="640"/>
    <cellStyle name="20 % - Markeringsfarve1 2 9 3 2" xfId="11044"/>
    <cellStyle name="20 % - Markeringsfarve1 2 9 3 2 2" xfId="25075"/>
    <cellStyle name="20 % - Markeringsfarve1 2 9 3 3" xfId="21121"/>
    <cellStyle name="20 % - Markeringsfarve1 2 9 4" xfId="641"/>
    <cellStyle name="20 % - Markeringsfarve1 2 9 4 2" xfId="11045"/>
    <cellStyle name="20 % - Markeringsfarve1 2 9 4 2 2" xfId="25076"/>
    <cellStyle name="20 % - Markeringsfarve1 2 9 4 3" xfId="21122"/>
    <cellStyle name="20 % - Markeringsfarve1 2 9 5" xfId="642"/>
    <cellStyle name="20 % - Markeringsfarve1 2 9 5 2" xfId="11046"/>
    <cellStyle name="20 % - Markeringsfarve1 2 9 5 2 2" xfId="25077"/>
    <cellStyle name="20 % - Markeringsfarve1 2 9 5 3" xfId="21123"/>
    <cellStyle name="20 % - Markeringsfarve1 2 9 6" xfId="643"/>
    <cellStyle name="20 % - Markeringsfarve1 2 9 6 2" xfId="11047"/>
    <cellStyle name="20 % - Markeringsfarve1 2 9 6 2 2" xfId="25078"/>
    <cellStyle name="20 % - Markeringsfarve1 2 9 6 3" xfId="21124"/>
    <cellStyle name="20 % - Markeringsfarve1 2 9 7" xfId="11042"/>
    <cellStyle name="20 % - Markeringsfarve1 2 9 7 2" xfId="25073"/>
    <cellStyle name="20 % - Markeringsfarve1 2 9 8" xfId="21119"/>
    <cellStyle name="20 % - Markeringsfarve1 2_Budget" xfId="644"/>
    <cellStyle name="20 % - Markeringsfarve1 3" xfId="645"/>
    <cellStyle name="20 % - Markeringsfarve1 3 2" xfId="646"/>
    <cellStyle name="20 % - Markeringsfarve1 3 2 10" xfId="11048"/>
    <cellStyle name="20 % - Markeringsfarve1 3 2 10 2" xfId="25079"/>
    <cellStyle name="20 % - Markeringsfarve1 3 2 11" xfId="21125"/>
    <cellStyle name="20 % - Markeringsfarve1 3 2 2" xfId="647"/>
    <cellStyle name="20 % - Markeringsfarve1 3 2 2 2" xfId="648"/>
    <cellStyle name="20 % - Markeringsfarve1 3 2 2 2 2" xfId="649"/>
    <cellStyle name="20 % - Markeringsfarve1 3 2 2 2 2 2" xfId="11051"/>
    <cellStyle name="20 % - Markeringsfarve1 3 2 2 2 2 2 2" xfId="25082"/>
    <cellStyle name="20 % - Markeringsfarve1 3 2 2 2 2 3" xfId="21128"/>
    <cellStyle name="20 % - Markeringsfarve1 3 2 2 2 3" xfId="650"/>
    <cellStyle name="20 % - Markeringsfarve1 3 2 2 2 3 2" xfId="11052"/>
    <cellStyle name="20 % - Markeringsfarve1 3 2 2 2 3 2 2" xfId="25083"/>
    <cellStyle name="20 % - Markeringsfarve1 3 2 2 2 3 3" xfId="21129"/>
    <cellStyle name="20 % - Markeringsfarve1 3 2 2 2 4" xfId="651"/>
    <cellStyle name="20 % - Markeringsfarve1 3 2 2 2 4 2" xfId="11053"/>
    <cellStyle name="20 % - Markeringsfarve1 3 2 2 2 4 2 2" xfId="25084"/>
    <cellStyle name="20 % - Markeringsfarve1 3 2 2 2 4 3" xfId="21130"/>
    <cellStyle name="20 % - Markeringsfarve1 3 2 2 2 5" xfId="652"/>
    <cellStyle name="20 % - Markeringsfarve1 3 2 2 2 5 2" xfId="11054"/>
    <cellStyle name="20 % - Markeringsfarve1 3 2 2 2 5 2 2" xfId="25085"/>
    <cellStyle name="20 % - Markeringsfarve1 3 2 2 2 5 3" xfId="21131"/>
    <cellStyle name="20 % - Markeringsfarve1 3 2 2 2 6" xfId="653"/>
    <cellStyle name="20 % - Markeringsfarve1 3 2 2 2 6 2" xfId="11055"/>
    <cellStyle name="20 % - Markeringsfarve1 3 2 2 2 6 2 2" xfId="25086"/>
    <cellStyle name="20 % - Markeringsfarve1 3 2 2 2 6 3" xfId="21132"/>
    <cellStyle name="20 % - Markeringsfarve1 3 2 2 2 7" xfId="11050"/>
    <cellStyle name="20 % - Markeringsfarve1 3 2 2 2 7 2" xfId="25081"/>
    <cellStyle name="20 % - Markeringsfarve1 3 2 2 2 8" xfId="21127"/>
    <cellStyle name="20 % - Markeringsfarve1 3 2 2 3" xfId="654"/>
    <cellStyle name="20 % - Markeringsfarve1 3 2 2 3 2" xfId="11056"/>
    <cellStyle name="20 % - Markeringsfarve1 3 2 2 3 2 2" xfId="25087"/>
    <cellStyle name="20 % - Markeringsfarve1 3 2 2 3 3" xfId="21133"/>
    <cellStyle name="20 % - Markeringsfarve1 3 2 2 4" xfId="655"/>
    <cellStyle name="20 % - Markeringsfarve1 3 2 2 4 2" xfId="11057"/>
    <cellStyle name="20 % - Markeringsfarve1 3 2 2 4 2 2" xfId="25088"/>
    <cellStyle name="20 % - Markeringsfarve1 3 2 2 4 3" xfId="21134"/>
    <cellStyle name="20 % - Markeringsfarve1 3 2 2 5" xfId="656"/>
    <cellStyle name="20 % - Markeringsfarve1 3 2 2 5 2" xfId="11058"/>
    <cellStyle name="20 % - Markeringsfarve1 3 2 2 5 2 2" xfId="25089"/>
    <cellStyle name="20 % - Markeringsfarve1 3 2 2 5 3" xfId="21135"/>
    <cellStyle name="20 % - Markeringsfarve1 3 2 2 6" xfId="657"/>
    <cellStyle name="20 % - Markeringsfarve1 3 2 2 6 2" xfId="11059"/>
    <cellStyle name="20 % - Markeringsfarve1 3 2 2 6 2 2" xfId="25090"/>
    <cellStyle name="20 % - Markeringsfarve1 3 2 2 6 3" xfId="21136"/>
    <cellStyle name="20 % - Markeringsfarve1 3 2 2 7" xfId="658"/>
    <cellStyle name="20 % - Markeringsfarve1 3 2 2 7 2" xfId="11060"/>
    <cellStyle name="20 % - Markeringsfarve1 3 2 2 7 2 2" xfId="25091"/>
    <cellStyle name="20 % - Markeringsfarve1 3 2 2 7 3" xfId="21137"/>
    <cellStyle name="20 % - Markeringsfarve1 3 2 2 8" xfId="11049"/>
    <cellStyle name="20 % - Markeringsfarve1 3 2 2 8 2" xfId="25080"/>
    <cellStyle name="20 % - Markeringsfarve1 3 2 2 9" xfId="21126"/>
    <cellStyle name="20 % - Markeringsfarve1 3 2 3" xfId="659"/>
    <cellStyle name="20 % - Markeringsfarve1 3 2 3 2" xfId="660"/>
    <cellStyle name="20 % - Markeringsfarve1 3 2 3 2 2" xfId="11062"/>
    <cellStyle name="20 % - Markeringsfarve1 3 2 3 2 2 2" xfId="25093"/>
    <cellStyle name="20 % - Markeringsfarve1 3 2 3 2 3" xfId="21139"/>
    <cellStyle name="20 % - Markeringsfarve1 3 2 3 3" xfId="661"/>
    <cellStyle name="20 % - Markeringsfarve1 3 2 3 3 2" xfId="11063"/>
    <cellStyle name="20 % - Markeringsfarve1 3 2 3 3 2 2" xfId="25094"/>
    <cellStyle name="20 % - Markeringsfarve1 3 2 3 3 3" xfId="21140"/>
    <cellStyle name="20 % - Markeringsfarve1 3 2 3 4" xfId="662"/>
    <cellStyle name="20 % - Markeringsfarve1 3 2 3 4 2" xfId="11064"/>
    <cellStyle name="20 % - Markeringsfarve1 3 2 3 4 2 2" xfId="25095"/>
    <cellStyle name="20 % - Markeringsfarve1 3 2 3 4 3" xfId="21141"/>
    <cellStyle name="20 % - Markeringsfarve1 3 2 3 5" xfId="663"/>
    <cellStyle name="20 % - Markeringsfarve1 3 2 3 5 2" xfId="11065"/>
    <cellStyle name="20 % - Markeringsfarve1 3 2 3 5 2 2" xfId="25096"/>
    <cellStyle name="20 % - Markeringsfarve1 3 2 3 5 3" xfId="21142"/>
    <cellStyle name="20 % - Markeringsfarve1 3 2 3 6" xfId="664"/>
    <cellStyle name="20 % - Markeringsfarve1 3 2 3 6 2" xfId="11066"/>
    <cellStyle name="20 % - Markeringsfarve1 3 2 3 6 2 2" xfId="25097"/>
    <cellStyle name="20 % - Markeringsfarve1 3 2 3 6 3" xfId="21143"/>
    <cellStyle name="20 % - Markeringsfarve1 3 2 3 7" xfId="11061"/>
    <cellStyle name="20 % - Markeringsfarve1 3 2 3 7 2" xfId="25092"/>
    <cellStyle name="20 % - Markeringsfarve1 3 2 3 8" xfId="21138"/>
    <cellStyle name="20 % - Markeringsfarve1 3 2 4" xfId="665"/>
    <cellStyle name="20 % - Markeringsfarve1 3 2 4 2" xfId="11067"/>
    <cellStyle name="20 % - Markeringsfarve1 3 2 4 2 2" xfId="25098"/>
    <cellStyle name="20 % - Markeringsfarve1 3 2 4 3" xfId="21144"/>
    <cellStyle name="20 % - Markeringsfarve1 3 2 5" xfId="666"/>
    <cellStyle name="20 % - Markeringsfarve1 3 2 5 2" xfId="11068"/>
    <cellStyle name="20 % - Markeringsfarve1 3 2 5 2 2" xfId="25099"/>
    <cellStyle name="20 % - Markeringsfarve1 3 2 5 3" xfId="21145"/>
    <cellStyle name="20 % - Markeringsfarve1 3 2 6" xfId="667"/>
    <cellStyle name="20 % - Markeringsfarve1 3 2 6 2" xfId="11069"/>
    <cellStyle name="20 % - Markeringsfarve1 3 2 6 2 2" xfId="25100"/>
    <cellStyle name="20 % - Markeringsfarve1 3 2 6 3" xfId="21146"/>
    <cellStyle name="20 % - Markeringsfarve1 3 2 7" xfId="668"/>
    <cellStyle name="20 % - Markeringsfarve1 3 2 7 2" xfId="11070"/>
    <cellStyle name="20 % - Markeringsfarve1 3 2 7 2 2" xfId="25101"/>
    <cellStyle name="20 % - Markeringsfarve1 3 2 7 3" xfId="21147"/>
    <cellStyle name="20 % - Markeringsfarve1 3 2 8" xfId="669"/>
    <cellStyle name="20 % - Markeringsfarve1 3 2 8 2" xfId="11071"/>
    <cellStyle name="20 % - Markeringsfarve1 3 2 8 2 2" xfId="25102"/>
    <cellStyle name="20 % - Markeringsfarve1 3 2 8 3" xfId="21148"/>
    <cellStyle name="20 % - Markeringsfarve1 3 2 9" xfId="670"/>
    <cellStyle name="20 % - Markeringsfarve1 3 3" xfId="671"/>
    <cellStyle name="20 % - Markeringsfarve1 3 3 2" xfId="11072"/>
    <cellStyle name="20 % - Markeringsfarve1 3 3 2 2" xfId="25103"/>
    <cellStyle name="20 % - Markeringsfarve1 3 3 3" xfId="21149"/>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0 2 2" xfId="25105"/>
    <cellStyle name="20 % - Markeringsfarve1 6 10 3" xfId="21151"/>
    <cellStyle name="20 % - Markeringsfarve1 6 11" xfId="11073"/>
    <cellStyle name="20 % - Markeringsfarve1 6 11 2" xfId="25104"/>
    <cellStyle name="20 % - Markeringsfarve1 6 12" xfId="21150"/>
    <cellStyle name="20 % - Markeringsfarve1 6 2" xfId="678"/>
    <cellStyle name="20 % - Markeringsfarve1 6 2 10" xfId="21152"/>
    <cellStyle name="20 % - Markeringsfarve1 6 2 2" xfId="679"/>
    <cellStyle name="20 % - Markeringsfarve1 6 2 2 2" xfId="680"/>
    <cellStyle name="20 % - Markeringsfarve1 6 2 2 2 2" xfId="11077"/>
    <cellStyle name="20 % - Markeringsfarve1 6 2 2 2 2 2" xfId="25108"/>
    <cellStyle name="20 % - Markeringsfarve1 6 2 2 2 3" xfId="21154"/>
    <cellStyle name="20 % - Markeringsfarve1 6 2 2 3" xfId="681"/>
    <cellStyle name="20 % - Markeringsfarve1 6 2 2 3 2" xfId="11078"/>
    <cellStyle name="20 % - Markeringsfarve1 6 2 2 3 2 2" xfId="25109"/>
    <cellStyle name="20 % - Markeringsfarve1 6 2 2 3 3" xfId="21155"/>
    <cellStyle name="20 % - Markeringsfarve1 6 2 2 4" xfId="682"/>
    <cellStyle name="20 % - Markeringsfarve1 6 2 2 4 2" xfId="11079"/>
    <cellStyle name="20 % - Markeringsfarve1 6 2 2 4 2 2" xfId="25110"/>
    <cellStyle name="20 % - Markeringsfarve1 6 2 2 4 3" xfId="21156"/>
    <cellStyle name="20 % - Markeringsfarve1 6 2 2 5" xfId="683"/>
    <cellStyle name="20 % - Markeringsfarve1 6 2 2 5 2" xfId="11080"/>
    <cellStyle name="20 % - Markeringsfarve1 6 2 2 5 2 2" xfId="25111"/>
    <cellStyle name="20 % - Markeringsfarve1 6 2 2 5 3" xfId="21157"/>
    <cellStyle name="20 % - Markeringsfarve1 6 2 2 6" xfId="684"/>
    <cellStyle name="20 % - Markeringsfarve1 6 2 2 6 2" xfId="11081"/>
    <cellStyle name="20 % - Markeringsfarve1 6 2 2 6 2 2" xfId="25112"/>
    <cellStyle name="20 % - Markeringsfarve1 6 2 2 6 3" xfId="21158"/>
    <cellStyle name="20 % - Markeringsfarve1 6 2 2 7" xfId="11076"/>
    <cellStyle name="20 % - Markeringsfarve1 6 2 2 7 2" xfId="25107"/>
    <cellStyle name="20 % - Markeringsfarve1 6 2 2 8" xfId="21153"/>
    <cellStyle name="20 % - Markeringsfarve1 6 2 3" xfId="685"/>
    <cellStyle name="20 % - Markeringsfarve1 6 2 3 2" xfId="686"/>
    <cellStyle name="20 % - Markeringsfarve1 6 2 3 2 2" xfId="11083"/>
    <cellStyle name="20 % - Markeringsfarve1 6 2 3 2 2 2" xfId="25114"/>
    <cellStyle name="20 % - Markeringsfarve1 6 2 3 2 3" xfId="21160"/>
    <cellStyle name="20 % - Markeringsfarve1 6 2 3 3" xfId="687"/>
    <cellStyle name="20 % - Markeringsfarve1 6 2 3 3 2" xfId="11084"/>
    <cellStyle name="20 % - Markeringsfarve1 6 2 3 3 2 2" xfId="25115"/>
    <cellStyle name="20 % - Markeringsfarve1 6 2 3 3 3" xfId="21161"/>
    <cellStyle name="20 % - Markeringsfarve1 6 2 3 4" xfId="688"/>
    <cellStyle name="20 % - Markeringsfarve1 6 2 3 4 2" xfId="11085"/>
    <cellStyle name="20 % - Markeringsfarve1 6 2 3 4 2 2" xfId="25116"/>
    <cellStyle name="20 % - Markeringsfarve1 6 2 3 4 3" xfId="21162"/>
    <cellStyle name="20 % - Markeringsfarve1 6 2 3 5" xfId="689"/>
    <cellStyle name="20 % - Markeringsfarve1 6 2 3 5 2" xfId="11086"/>
    <cellStyle name="20 % - Markeringsfarve1 6 2 3 5 2 2" xfId="25117"/>
    <cellStyle name="20 % - Markeringsfarve1 6 2 3 5 3" xfId="21163"/>
    <cellStyle name="20 % - Markeringsfarve1 6 2 3 6" xfId="690"/>
    <cellStyle name="20 % - Markeringsfarve1 6 2 3 6 2" xfId="11087"/>
    <cellStyle name="20 % - Markeringsfarve1 6 2 3 6 2 2" xfId="25118"/>
    <cellStyle name="20 % - Markeringsfarve1 6 2 3 6 3" xfId="21164"/>
    <cellStyle name="20 % - Markeringsfarve1 6 2 3 7" xfId="11082"/>
    <cellStyle name="20 % - Markeringsfarve1 6 2 3 7 2" xfId="25113"/>
    <cellStyle name="20 % - Markeringsfarve1 6 2 3 8" xfId="21159"/>
    <cellStyle name="20 % - Markeringsfarve1 6 2 4" xfId="691"/>
    <cellStyle name="20 % - Markeringsfarve1 6 2 4 2" xfId="11088"/>
    <cellStyle name="20 % - Markeringsfarve1 6 2 4 2 2" xfId="25119"/>
    <cellStyle name="20 % - Markeringsfarve1 6 2 4 3" xfId="21165"/>
    <cellStyle name="20 % - Markeringsfarve1 6 2 5" xfId="692"/>
    <cellStyle name="20 % - Markeringsfarve1 6 2 5 2" xfId="11089"/>
    <cellStyle name="20 % - Markeringsfarve1 6 2 5 2 2" xfId="25120"/>
    <cellStyle name="20 % - Markeringsfarve1 6 2 5 3" xfId="21166"/>
    <cellStyle name="20 % - Markeringsfarve1 6 2 6" xfId="693"/>
    <cellStyle name="20 % - Markeringsfarve1 6 2 6 2" xfId="11090"/>
    <cellStyle name="20 % - Markeringsfarve1 6 2 6 2 2" xfId="25121"/>
    <cellStyle name="20 % - Markeringsfarve1 6 2 6 3" xfId="21167"/>
    <cellStyle name="20 % - Markeringsfarve1 6 2 7" xfId="694"/>
    <cellStyle name="20 % - Markeringsfarve1 6 2 7 2" xfId="11091"/>
    <cellStyle name="20 % - Markeringsfarve1 6 2 7 2 2" xfId="25122"/>
    <cellStyle name="20 % - Markeringsfarve1 6 2 7 3" xfId="21168"/>
    <cellStyle name="20 % - Markeringsfarve1 6 2 8" xfId="695"/>
    <cellStyle name="20 % - Markeringsfarve1 6 2 8 2" xfId="11092"/>
    <cellStyle name="20 % - Markeringsfarve1 6 2 8 2 2" xfId="25123"/>
    <cellStyle name="20 % - Markeringsfarve1 6 2 8 3" xfId="21169"/>
    <cellStyle name="20 % - Markeringsfarve1 6 2 9" xfId="11075"/>
    <cellStyle name="20 % - Markeringsfarve1 6 2 9 2" xfId="25106"/>
    <cellStyle name="20 % - Markeringsfarve1 6 3" xfId="696"/>
    <cellStyle name="20 % - Markeringsfarve1 6 4" xfId="697"/>
    <cellStyle name="20 % - Markeringsfarve1 6 4 2" xfId="698"/>
    <cellStyle name="20 % - Markeringsfarve1 6 4 2 2" xfId="11094"/>
    <cellStyle name="20 % - Markeringsfarve1 6 4 2 2 2" xfId="25125"/>
    <cellStyle name="20 % - Markeringsfarve1 6 4 2 3" xfId="21171"/>
    <cellStyle name="20 % - Markeringsfarve1 6 4 3" xfId="699"/>
    <cellStyle name="20 % - Markeringsfarve1 6 4 3 2" xfId="11095"/>
    <cellStyle name="20 % - Markeringsfarve1 6 4 3 2 2" xfId="25126"/>
    <cellStyle name="20 % - Markeringsfarve1 6 4 3 3" xfId="21172"/>
    <cellStyle name="20 % - Markeringsfarve1 6 4 4" xfId="700"/>
    <cellStyle name="20 % - Markeringsfarve1 6 4 4 2" xfId="11096"/>
    <cellStyle name="20 % - Markeringsfarve1 6 4 4 2 2" xfId="25127"/>
    <cellStyle name="20 % - Markeringsfarve1 6 4 4 3" xfId="21173"/>
    <cellStyle name="20 % - Markeringsfarve1 6 4 5" xfId="701"/>
    <cellStyle name="20 % - Markeringsfarve1 6 4 5 2" xfId="11097"/>
    <cellStyle name="20 % - Markeringsfarve1 6 4 5 2 2" xfId="25128"/>
    <cellStyle name="20 % - Markeringsfarve1 6 4 5 3" xfId="21174"/>
    <cellStyle name="20 % - Markeringsfarve1 6 4 6" xfId="702"/>
    <cellStyle name="20 % - Markeringsfarve1 6 4 6 2" xfId="11098"/>
    <cellStyle name="20 % - Markeringsfarve1 6 4 6 2 2" xfId="25129"/>
    <cellStyle name="20 % - Markeringsfarve1 6 4 6 3" xfId="21175"/>
    <cellStyle name="20 % - Markeringsfarve1 6 4 7" xfId="11093"/>
    <cellStyle name="20 % - Markeringsfarve1 6 4 7 2" xfId="25124"/>
    <cellStyle name="20 % - Markeringsfarve1 6 4 8" xfId="21170"/>
    <cellStyle name="20 % - Markeringsfarve1 6 5" xfId="703"/>
    <cellStyle name="20 % - Markeringsfarve1 6 5 2" xfId="704"/>
    <cellStyle name="20 % - Markeringsfarve1 6 5 2 2" xfId="11100"/>
    <cellStyle name="20 % - Markeringsfarve1 6 5 2 2 2" xfId="25131"/>
    <cellStyle name="20 % - Markeringsfarve1 6 5 2 3" xfId="21177"/>
    <cellStyle name="20 % - Markeringsfarve1 6 5 3" xfId="705"/>
    <cellStyle name="20 % - Markeringsfarve1 6 5 3 2" xfId="11101"/>
    <cellStyle name="20 % - Markeringsfarve1 6 5 3 2 2" xfId="25132"/>
    <cellStyle name="20 % - Markeringsfarve1 6 5 3 3" xfId="21178"/>
    <cellStyle name="20 % - Markeringsfarve1 6 5 4" xfId="706"/>
    <cellStyle name="20 % - Markeringsfarve1 6 5 4 2" xfId="11102"/>
    <cellStyle name="20 % - Markeringsfarve1 6 5 4 2 2" xfId="25133"/>
    <cellStyle name="20 % - Markeringsfarve1 6 5 4 3" xfId="21179"/>
    <cellStyle name="20 % - Markeringsfarve1 6 5 5" xfId="707"/>
    <cellStyle name="20 % - Markeringsfarve1 6 5 5 2" xfId="11103"/>
    <cellStyle name="20 % - Markeringsfarve1 6 5 5 2 2" xfId="25134"/>
    <cellStyle name="20 % - Markeringsfarve1 6 5 5 3" xfId="21180"/>
    <cellStyle name="20 % - Markeringsfarve1 6 5 6" xfId="708"/>
    <cellStyle name="20 % - Markeringsfarve1 6 5 6 2" xfId="11104"/>
    <cellStyle name="20 % - Markeringsfarve1 6 5 6 2 2" xfId="25135"/>
    <cellStyle name="20 % - Markeringsfarve1 6 5 6 3" xfId="21181"/>
    <cellStyle name="20 % - Markeringsfarve1 6 5 7" xfId="11099"/>
    <cellStyle name="20 % - Markeringsfarve1 6 5 7 2" xfId="25130"/>
    <cellStyle name="20 % - Markeringsfarve1 6 5 8" xfId="21176"/>
    <cellStyle name="20 % - Markeringsfarve1 6 6" xfId="709"/>
    <cellStyle name="20 % - Markeringsfarve1 6 6 2" xfId="11105"/>
    <cellStyle name="20 % - Markeringsfarve1 6 6 2 2" xfId="25136"/>
    <cellStyle name="20 % - Markeringsfarve1 6 6 3" xfId="21182"/>
    <cellStyle name="20 % - Markeringsfarve1 6 7" xfId="710"/>
    <cellStyle name="20 % - Markeringsfarve1 6 7 2" xfId="11106"/>
    <cellStyle name="20 % - Markeringsfarve1 6 7 2 2" xfId="25137"/>
    <cellStyle name="20 % - Markeringsfarve1 6 7 3" xfId="21183"/>
    <cellStyle name="20 % - Markeringsfarve1 6 8" xfId="711"/>
    <cellStyle name="20 % - Markeringsfarve1 6 8 2" xfId="11107"/>
    <cellStyle name="20 % - Markeringsfarve1 6 8 2 2" xfId="25138"/>
    <cellStyle name="20 % - Markeringsfarve1 6 8 3" xfId="21184"/>
    <cellStyle name="20 % - Markeringsfarve1 6 9" xfId="712"/>
    <cellStyle name="20 % - Markeringsfarve1 6 9 2" xfId="11108"/>
    <cellStyle name="20 % - Markeringsfarve1 6 9 2 2" xfId="25139"/>
    <cellStyle name="20 % - Markeringsfarve1 6 9 3" xfId="21185"/>
    <cellStyle name="20 % - Markeringsfarve1 7" xfId="713"/>
    <cellStyle name="20 % - Markeringsfarve1 8" xfId="714"/>
    <cellStyle name="20 % - Markeringsfarve1 9" xfId="715"/>
    <cellStyle name="20 % - Markeringsfarve2 10" xfId="717"/>
    <cellStyle name="20 % - Markeringsfarve2 11" xfId="718"/>
    <cellStyle name="20 % - Markeringsfarve2 11 2" xfId="719"/>
    <cellStyle name="20 % - Markeringsfarve2 11 2 2" xfId="11110"/>
    <cellStyle name="20 % - Markeringsfarve2 11 2 2 2" xfId="25141"/>
    <cellStyle name="20 % - Markeringsfarve2 11 2 3" xfId="21188"/>
    <cellStyle name="20 % - Markeringsfarve2 11 3" xfId="11109"/>
    <cellStyle name="20 % - Markeringsfarve2 11 3 2" xfId="25140"/>
    <cellStyle name="20 % - Markeringsfarve2 11 4" xfId="21187"/>
    <cellStyle name="20 % - Markeringsfarve2 12" xfId="720"/>
    <cellStyle name="20 % - Markeringsfarve2 12 2" xfId="11111"/>
    <cellStyle name="20 % - Markeringsfarve2 12 2 2" xfId="25142"/>
    <cellStyle name="20 % - Markeringsfarve2 12 3" xfId="21189"/>
    <cellStyle name="20 % - Markeringsfarve2 13" xfId="721"/>
    <cellStyle name="20 % - Markeringsfarve2 13 2" xfId="11112"/>
    <cellStyle name="20 % - Markeringsfarve2 13 2 2" xfId="25143"/>
    <cellStyle name="20 % - Markeringsfarve2 13 3" xfId="21190"/>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8 2 2" xfId="25144"/>
    <cellStyle name="20 % - Markeringsfarve2 18 3" xfId="21191"/>
    <cellStyle name="20 % - Markeringsfarve2 19" xfId="727"/>
    <cellStyle name="20 % - Markeringsfarve2 19 2" xfId="11114"/>
    <cellStyle name="20 % - Markeringsfarve2 19 2 2" xfId="25145"/>
    <cellStyle name="20 % - Markeringsfarve2 19 3" xfId="21192"/>
    <cellStyle name="20 % - Markeringsfarve2 2" xfId="728"/>
    <cellStyle name="20 % - Markeringsfarve2 2 10" xfId="729"/>
    <cellStyle name="20 % - Markeringsfarve2 2 10 2" xfId="11115"/>
    <cellStyle name="20 % - Markeringsfarve2 2 10 2 2" xfId="25146"/>
    <cellStyle name="20 % - Markeringsfarve2 2 10 3" xfId="21193"/>
    <cellStyle name="20 % - Markeringsfarve2 2 11" xfId="730"/>
    <cellStyle name="20 % - Markeringsfarve2 2 11 2" xfId="11116"/>
    <cellStyle name="20 % - Markeringsfarve2 2 11 2 2" xfId="25147"/>
    <cellStyle name="20 % - Markeringsfarve2 2 11 3" xfId="21194"/>
    <cellStyle name="20 % - Markeringsfarve2 2 12" xfId="731"/>
    <cellStyle name="20 % - Markeringsfarve2 2 12 2" xfId="11117"/>
    <cellStyle name="20 % - Markeringsfarve2 2 12 2 2" xfId="25148"/>
    <cellStyle name="20 % - Markeringsfarve2 2 12 3" xfId="21195"/>
    <cellStyle name="20 % - Markeringsfarve2 2 13" xfId="732"/>
    <cellStyle name="20 % - Markeringsfarve2 2 13 2" xfId="11118"/>
    <cellStyle name="20 % - Markeringsfarve2 2 13 2 2" xfId="25149"/>
    <cellStyle name="20 % - Markeringsfarve2 2 13 3" xfId="21196"/>
    <cellStyle name="20 % - Markeringsfarve2 2 14" xfId="733"/>
    <cellStyle name="20 % - Markeringsfarve2 2 14 2" xfId="11119"/>
    <cellStyle name="20 % - Markeringsfarve2 2 14 2 2" xfId="25150"/>
    <cellStyle name="20 % - Markeringsfarve2 2 14 3" xfId="21197"/>
    <cellStyle name="20 % - Markeringsfarve2 2 15" xfId="734"/>
    <cellStyle name="20 % - Markeringsfarve2 2 15 2" xfId="11120"/>
    <cellStyle name="20 % - Markeringsfarve2 2 15 2 2" xfId="25151"/>
    <cellStyle name="20 % - Markeringsfarve2 2 15 3" xfId="21198"/>
    <cellStyle name="20 % - Markeringsfarve2 2 16" xfId="735"/>
    <cellStyle name="20 % - Markeringsfarve2 2 17" xfId="736"/>
    <cellStyle name="20 % - Markeringsfarve2 2 17 2" xfId="11121"/>
    <cellStyle name="20 % - Markeringsfarve2 2 17 2 2" xfId="25152"/>
    <cellStyle name="20 % - Markeringsfarve2 2 17 3" xfId="21199"/>
    <cellStyle name="20 % - Markeringsfarve2 2 2" xfId="737"/>
    <cellStyle name="20 % - Markeringsfarve2 2 2 10" xfId="738"/>
    <cellStyle name="20 % - Markeringsfarve2 2 2 10 2" xfId="11123"/>
    <cellStyle name="20 % - Markeringsfarve2 2 2 10 2 2" xfId="25154"/>
    <cellStyle name="20 % - Markeringsfarve2 2 2 10 3" xfId="21201"/>
    <cellStyle name="20 % - Markeringsfarve2 2 2 11" xfId="739"/>
    <cellStyle name="20 % - Markeringsfarve2 2 2 11 2" xfId="11124"/>
    <cellStyle name="20 % - Markeringsfarve2 2 2 11 2 2" xfId="25155"/>
    <cellStyle name="20 % - Markeringsfarve2 2 2 11 3" xfId="21202"/>
    <cellStyle name="20 % - Markeringsfarve2 2 2 12" xfId="740"/>
    <cellStyle name="20 % - Markeringsfarve2 2 2 12 2" xfId="11125"/>
    <cellStyle name="20 % - Markeringsfarve2 2 2 12 2 2" xfId="25156"/>
    <cellStyle name="20 % - Markeringsfarve2 2 2 12 3" xfId="21203"/>
    <cellStyle name="20 % - Markeringsfarve2 2 2 13" xfId="741"/>
    <cellStyle name="20 % - Markeringsfarve2 2 2 13 2" xfId="11126"/>
    <cellStyle name="20 % - Markeringsfarve2 2 2 13 2 2" xfId="25157"/>
    <cellStyle name="20 % - Markeringsfarve2 2 2 13 3" xfId="21204"/>
    <cellStyle name="20 % - Markeringsfarve2 2 2 14" xfId="742"/>
    <cellStyle name="20 % - Markeringsfarve2 2 2 15" xfId="11122"/>
    <cellStyle name="20 % - Markeringsfarve2 2 2 15 2" xfId="25153"/>
    <cellStyle name="20 % - Markeringsfarve2 2 2 16" xfId="21200"/>
    <cellStyle name="20 % - Markeringsfarve2 2 2 2" xfId="743"/>
    <cellStyle name="20 % - Markeringsfarve2 2 2 2 10" xfId="744"/>
    <cellStyle name="20 % - Markeringsfarve2 2 2 2 10 2" xfId="11128"/>
    <cellStyle name="20 % - Markeringsfarve2 2 2 2 10 2 2" xfId="25159"/>
    <cellStyle name="20 % - Markeringsfarve2 2 2 2 10 3" xfId="21206"/>
    <cellStyle name="20 % - Markeringsfarve2 2 2 2 11" xfId="745"/>
    <cellStyle name="20 % - Markeringsfarve2 2 2 2 11 2" xfId="11129"/>
    <cellStyle name="20 % - Markeringsfarve2 2 2 2 11 2 2" xfId="25160"/>
    <cellStyle name="20 % - Markeringsfarve2 2 2 2 11 3" xfId="21207"/>
    <cellStyle name="20 % - Markeringsfarve2 2 2 2 12" xfId="746"/>
    <cellStyle name="20 % - Markeringsfarve2 2 2 2 12 2" xfId="11130"/>
    <cellStyle name="20 % - Markeringsfarve2 2 2 2 12 2 2" xfId="25161"/>
    <cellStyle name="20 % - Markeringsfarve2 2 2 2 12 3" xfId="21208"/>
    <cellStyle name="20 % - Markeringsfarve2 2 2 2 13" xfId="11127"/>
    <cellStyle name="20 % - Markeringsfarve2 2 2 2 13 2" xfId="25158"/>
    <cellStyle name="20 % - Markeringsfarve2 2 2 2 14" xfId="21205"/>
    <cellStyle name="20 % - Markeringsfarve2 2 2 2 2" xfId="747"/>
    <cellStyle name="20 % - Markeringsfarve2 2 2 2 2 10" xfId="748"/>
    <cellStyle name="20 % - Markeringsfarve2 2 2 2 2 10 2" xfId="11132"/>
    <cellStyle name="20 % - Markeringsfarve2 2 2 2 2 10 2 2" xfId="25163"/>
    <cellStyle name="20 % - Markeringsfarve2 2 2 2 2 10 3" xfId="21210"/>
    <cellStyle name="20 % - Markeringsfarve2 2 2 2 2 11" xfId="749"/>
    <cellStyle name="20 % - Markeringsfarve2 2 2 2 2 11 2" xfId="11133"/>
    <cellStyle name="20 % - Markeringsfarve2 2 2 2 2 11 2 2" xfId="25164"/>
    <cellStyle name="20 % - Markeringsfarve2 2 2 2 2 11 3" xfId="21211"/>
    <cellStyle name="20 % - Markeringsfarve2 2 2 2 2 12" xfId="11131"/>
    <cellStyle name="20 % - Markeringsfarve2 2 2 2 2 12 2" xfId="25162"/>
    <cellStyle name="20 % - Markeringsfarve2 2 2 2 2 13" xfId="21209"/>
    <cellStyle name="20 % - Markeringsfarve2 2 2 2 2 2" xfId="750"/>
    <cellStyle name="20 % - Markeringsfarve2 2 2 2 2 2 10" xfId="751"/>
    <cellStyle name="20 % - Markeringsfarve2 2 2 2 2 2 10 2" xfId="11135"/>
    <cellStyle name="20 % - Markeringsfarve2 2 2 2 2 2 10 2 2" xfId="25166"/>
    <cellStyle name="20 % - Markeringsfarve2 2 2 2 2 2 10 3" xfId="21213"/>
    <cellStyle name="20 % - Markeringsfarve2 2 2 2 2 2 11" xfId="11134"/>
    <cellStyle name="20 % - Markeringsfarve2 2 2 2 2 2 11 2" xfId="25165"/>
    <cellStyle name="20 % - Markeringsfarve2 2 2 2 2 2 12" xfId="21212"/>
    <cellStyle name="20 % - Markeringsfarve2 2 2 2 2 2 2" xfId="752"/>
    <cellStyle name="20 % - Markeringsfarve2 2 2 2 2 2 2 2" xfId="753"/>
    <cellStyle name="20 % - Markeringsfarve2 2 2 2 2 2 2 2 2" xfId="11137"/>
    <cellStyle name="20 % - Markeringsfarve2 2 2 2 2 2 2 2 2 2" xfId="25168"/>
    <cellStyle name="20 % - Markeringsfarve2 2 2 2 2 2 2 2 3" xfId="21215"/>
    <cellStyle name="20 % - Markeringsfarve2 2 2 2 2 2 2 3" xfId="754"/>
    <cellStyle name="20 % - Markeringsfarve2 2 2 2 2 2 2 3 2" xfId="11138"/>
    <cellStyle name="20 % - Markeringsfarve2 2 2 2 2 2 2 3 2 2" xfId="25169"/>
    <cellStyle name="20 % - Markeringsfarve2 2 2 2 2 2 2 3 3" xfId="21216"/>
    <cellStyle name="20 % - Markeringsfarve2 2 2 2 2 2 2 4" xfId="755"/>
    <cellStyle name="20 % - Markeringsfarve2 2 2 2 2 2 2 4 2" xfId="11139"/>
    <cellStyle name="20 % - Markeringsfarve2 2 2 2 2 2 2 4 2 2" xfId="25170"/>
    <cellStyle name="20 % - Markeringsfarve2 2 2 2 2 2 2 4 3" xfId="21217"/>
    <cellStyle name="20 % - Markeringsfarve2 2 2 2 2 2 2 5" xfId="756"/>
    <cellStyle name="20 % - Markeringsfarve2 2 2 2 2 2 2 5 2" xfId="11140"/>
    <cellStyle name="20 % - Markeringsfarve2 2 2 2 2 2 2 5 2 2" xfId="25171"/>
    <cellStyle name="20 % - Markeringsfarve2 2 2 2 2 2 2 5 3" xfId="21218"/>
    <cellStyle name="20 % - Markeringsfarve2 2 2 2 2 2 2 6" xfId="757"/>
    <cellStyle name="20 % - Markeringsfarve2 2 2 2 2 2 2 6 2" xfId="11141"/>
    <cellStyle name="20 % - Markeringsfarve2 2 2 2 2 2 2 6 2 2" xfId="25172"/>
    <cellStyle name="20 % - Markeringsfarve2 2 2 2 2 2 2 6 3" xfId="21219"/>
    <cellStyle name="20 % - Markeringsfarve2 2 2 2 2 2 2 7" xfId="11136"/>
    <cellStyle name="20 % - Markeringsfarve2 2 2 2 2 2 2 7 2" xfId="25167"/>
    <cellStyle name="20 % - Markeringsfarve2 2 2 2 2 2 2 8" xfId="21214"/>
    <cellStyle name="20 % - Markeringsfarve2 2 2 2 2 2 3" xfId="758"/>
    <cellStyle name="20 % - Markeringsfarve2 2 2 2 2 2 3 2" xfId="759"/>
    <cellStyle name="20 % - Markeringsfarve2 2 2 2 2 2 3 2 2" xfId="11143"/>
    <cellStyle name="20 % - Markeringsfarve2 2 2 2 2 2 3 2 2 2" xfId="25174"/>
    <cellStyle name="20 % - Markeringsfarve2 2 2 2 2 2 3 2 3" xfId="21221"/>
    <cellStyle name="20 % - Markeringsfarve2 2 2 2 2 2 3 3" xfId="760"/>
    <cellStyle name="20 % - Markeringsfarve2 2 2 2 2 2 3 3 2" xfId="11144"/>
    <cellStyle name="20 % - Markeringsfarve2 2 2 2 2 2 3 3 2 2" xfId="25175"/>
    <cellStyle name="20 % - Markeringsfarve2 2 2 2 2 2 3 3 3" xfId="21222"/>
    <cellStyle name="20 % - Markeringsfarve2 2 2 2 2 2 3 4" xfId="761"/>
    <cellStyle name="20 % - Markeringsfarve2 2 2 2 2 2 3 4 2" xfId="11145"/>
    <cellStyle name="20 % - Markeringsfarve2 2 2 2 2 2 3 4 2 2" xfId="25176"/>
    <cellStyle name="20 % - Markeringsfarve2 2 2 2 2 2 3 4 3" xfId="21223"/>
    <cellStyle name="20 % - Markeringsfarve2 2 2 2 2 2 3 5" xfId="762"/>
    <cellStyle name="20 % - Markeringsfarve2 2 2 2 2 2 3 5 2" xfId="11146"/>
    <cellStyle name="20 % - Markeringsfarve2 2 2 2 2 2 3 5 2 2" xfId="25177"/>
    <cellStyle name="20 % - Markeringsfarve2 2 2 2 2 2 3 5 3" xfId="21224"/>
    <cellStyle name="20 % - Markeringsfarve2 2 2 2 2 2 3 6" xfId="763"/>
    <cellStyle name="20 % - Markeringsfarve2 2 2 2 2 2 3 6 2" xfId="11147"/>
    <cellStyle name="20 % - Markeringsfarve2 2 2 2 2 2 3 6 2 2" xfId="25178"/>
    <cellStyle name="20 % - Markeringsfarve2 2 2 2 2 2 3 6 3" xfId="21225"/>
    <cellStyle name="20 % - Markeringsfarve2 2 2 2 2 2 3 7" xfId="11142"/>
    <cellStyle name="20 % - Markeringsfarve2 2 2 2 2 2 3 7 2" xfId="25173"/>
    <cellStyle name="20 % - Markeringsfarve2 2 2 2 2 2 3 8" xfId="21220"/>
    <cellStyle name="20 % - Markeringsfarve2 2 2 2 2 2 4" xfId="764"/>
    <cellStyle name="20 % - Markeringsfarve2 2 2 2 2 2 4 2" xfId="765"/>
    <cellStyle name="20 % - Markeringsfarve2 2 2 2 2 2 4 2 2" xfId="11149"/>
    <cellStyle name="20 % - Markeringsfarve2 2 2 2 2 2 4 2 2 2" xfId="25180"/>
    <cellStyle name="20 % - Markeringsfarve2 2 2 2 2 2 4 2 3" xfId="21227"/>
    <cellStyle name="20 % - Markeringsfarve2 2 2 2 2 2 4 3" xfId="766"/>
    <cellStyle name="20 % - Markeringsfarve2 2 2 2 2 2 4 3 2" xfId="11150"/>
    <cellStyle name="20 % - Markeringsfarve2 2 2 2 2 2 4 3 2 2" xfId="25181"/>
    <cellStyle name="20 % - Markeringsfarve2 2 2 2 2 2 4 3 3" xfId="21228"/>
    <cellStyle name="20 % - Markeringsfarve2 2 2 2 2 2 4 4" xfId="767"/>
    <cellStyle name="20 % - Markeringsfarve2 2 2 2 2 2 4 4 2" xfId="11151"/>
    <cellStyle name="20 % - Markeringsfarve2 2 2 2 2 2 4 4 2 2" xfId="25182"/>
    <cellStyle name="20 % - Markeringsfarve2 2 2 2 2 2 4 4 3" xfId="21229"/>
    <cellStyle name="20 % - Markeringsfarve2 2 2 2 2 2 4 5" xfId="768"/>
    <cellStyle name="20 % - Markeringsfarve2 2 2 2 2 2 4 5 2" xfId="11152"/>
    <cellStyle name="20 % - Markeringsfarve2 2 2 2 2 2 4 5 2 2" xfId="25183"/>
    <cellStyle name="20 % - Markeringsfarve2 2 2 2 2 2 4 5 3" xfId="21230"/>
    <cellStyle name="20 % - Markeringsfarve2 2 2 2 2 2 4 6" xfId="769"/>
    <cellStyle name="20 % - Markeringsfarve2 2 2 2 2 2 4 6 2" xfId="11153"/>
    <cellStyle name="20 % - Markeringsfarve2 2 2 2 2 2 4 6 2 2" xfId="25184"/>
    <cellStyle name="20 % - Markeringsfarve2 2 2 2 2 2 4 6 3" xfId="21231"/>
    <cellStyle name="20 % - Markeringsfarve2 2 2 2 2 2 4 7" xfId="11148"/>
    <cellStyle name="20 % - Markeringsfarve2 2 2 2 2 2 4 7 2" xfId="25179"/>
    <cellStyle name="20 % - Markeringsfarve2 2 2 2 2 2 4 8" xfId="21226"/>
    <cellStyle name="20 % - Markeringsfarve2 2 2 2 2 2 5" xfId="770"/>
    <cellStyle name="20 % - Markeringsfarve2 2 2 2 2 2 5 2" xfId="771"/>
    <cellStyle name="20 % - Markeringsfarve2 2 2 2 2 2 5 2 2" xfId="11155"/>
    <cellStyle name="20 % - Markeringsfarve2 2 2 2 2 2 5 2 2 2" xfId="25186"/>
    <cellStyle name="20 % - Markeringsfarve2 2 2 2 2 2 5 2 3" xfId="21233"/>
    <cellStyle name="20 % - Markeringsfarve2 2 2 2 2 2 5 3" xfId="772"/>
    <cellStyle name="20 % - Markeringsfarve2 2 2 2 2 2 5 3 2" xfId="11156"/>
    <cellStyle name="20 % - Markeringsfarve2 2 2 2 2 2 5 3 2 2" xfId="25187"/>
    <cellStyle name="20 % - Markeringsfarve2 2 2 2 2 2 5 3 3" xfId="21234"/>
    <cellStyle name="20 % - Markeringsfarve2 2 2 2 2 2 5 4" xfId="773"/>
    <cellStyle name="20 % - Markeringsfarve2 2 2 2 2 2 5 4 2" xfId="11157"/>
    <cellStyle name="20 % - Markeringsfarve2 2 2 2 2 2 5 4 2 2" xfId="25188"/>
    <cellStyle name="20 % - Markeringsfarve2 2 2 2 2 2 5 4 3" xfId="21235"/>
    <cellStyle name="20 % - Markeringsfarve2 2 2 2 2 2 5 5" xfId="774"/>
    <cellStyle name="20 % - Markeringsfarve2 2 2 2 2 2 5 5 2" xfId="11158"/>
    <cellStyle name="20 % - Markeringsfarve2 2 2 2 2 2 5 5 2 2" xfId="25189"/>
    <cellStyle name="20 % - Markeringsfarve2 2 2 2 2 2 5 5 3" xfId="21236"/>
    <cellStyle name="20 % - Markeringsfarve2 2 2 2 2 2 5 6" xfId="775"/>
    <cellStyle name="20 % - Markeringsfarve2 2 2 2 2 2 5 6 2" xfId="11159"/>
    <cellStyle name="20 % - Markeringsfarve2 2 2 2 2 2 5 6 2 2" xfId="25190"/>
    <cellStyle name="20 % - Markeringsfarve2 2 2 2 2 2 5 6 3" xfId="21237"/>
    <cellStyle name="20 % - Markeringsfarve2 2 2 2 2 2 5 7" xfId="11154"/>
    <cellStyle name="20 % - Markeringsfarve2 2 2 2 2 2 5 7 2" xfId="25185"/>
    <cellStyle name="20 % - Markeringsfarve2 2 2 2 2 2 5 8" xfId="21232"/>
    <cellStyle name="20 % - Markeringsfarve2 2 2 2 2 2 6" xfId="776"/>
    <cellStyle name="20 % - Markeringsfarve2 2 2 2 2 2 6 2" xfId="11160"/>
    <cellStyle name="20 % - Markeringsfarve2 2 2 2 2 2 6 2 2" xfId="25191"/>
    <cellStyle name="20 % - Markeringsfarve2 2 2 2 2 2 6 3" xfId="21238"/>
    <cellStyle name="20 % - Markeringsfarve2 2 2 2 2 2 7" xfId="777"/>
    <cellStyle name="20 % - Markeringsfarve2 2 2 2 2 2 7 2" xfId="11161"/>
    <cellStyle name="20 % - Markeringsfarve2 2 2 2 2 2 7 2 2" xfId="25192"/>
    <cellStyle name="20 % - Markeringsfarve2 2 2 2 2 2 7 3" xfId="21239"/>
    <cellStyle name="20 % - Markeringsfarve2 2 2 2 2 2 8" xfId="778"/>
    <cellStyle name="20 % - Markeringsfarve2 2 2 2 2 2 8 2" xfId="11162"/>
    <cellStyle name="20 % - Markeringsfarve2 2 2 2 2 2 8 2 2" xfId="25193"/>
    <cellStyle name="20 % - Markeringsfarve2 2 2 2 2 2 8 3" xfId="21240"/>
    <cellStyle name="20 % - Markeringsfarve2 2 2 2 2 2 9" xfId="779"/>
    <cellStyle name="20 % - Markeringsfarve2 2 2 2 2 2 9 2" xfId="11163"/>
    <cellStyle name="20 % - Markeringsfarve2 2 2 2 2 2 9 2 2" xfId="25194"/>
    <cellStyle name="20 % - Markeringsfarve2 2 2 2 2 2 9 3" xfId="21241"/>
    <cellStyle name="20 % - Markeringsfarve2 2 2 2 2 3" xfId="780"/>
    <cellStyle name="20 % - Markeringsfarve2 2 2 2 2 3 2" xfId="781"/>
    <cellStyle name="20 % - Markeringsfarve2 2 2 2 2 3 2 2" xfId="11165"/>
    <cellStyle name="20 % - Markeringsfarve2 2 2 2 2 3 2 2 2" xfId="25196"/>
    <cellStyle name="20 % - Markeringsfarve2 2 2 2 2 3 2 3" xfId="21243"/>
    <cellStyle name="20 % - Markeringsfarve2 2 2 2 2 3 3" xfId="782"/>
    <cellStyle name="20 % - Markeringsfarve2 2 2 2 2 3 3 2" xfId="11166"/>
    <cellStyle name="20 % - Markeringsfarve2 2 2 2 2 3 3 2 2" xfId="25197"/>
    <cellStyle name="20 % - Markeringsfarve2 2 2 2 2 3 3 3" xfId="21244"/>
    <cellStyle name="20 % - Markeringsfarve2 2 2 2 2 3 4" xfId="783"/>
    <cellStyle name="20 % - Markeringsfarve2 2 2 2 2 3 4 2" xfId="11167"/>
    <cellStyle name="20 % - Markeringsfarve2 2 2 2 2 3 4 2 2" xfId="25198"/>
    <cellStyle name="20 % - Markeringsfarve2 2 2 2 2 3 4 3" xfId="21245"/>
    <cellStyle name="20 % - Markeringsfarve2 2 2 2 2 3 5" xfId="784"/>
    <cellStyle name="20 % - Markeringsfarve2 2 2 2 2 3 5 2" xfId="11168"/>
    <cellStyle name="20 % - Markeringsfarve2 2 2 2 2 3 5 2 2" xfId="25199"/>
    <cellStyle name="20 % - Markeringsfarve2 2 2 2 2 3 5 3" xfId="21246"/>
    <cellStyle name="20 % - Markeringsfarve2 2 2 2 2 3 6" xfId="785"/>
    <cellStyle name="20 % - Markeringsfarve2 2 2 2 2 3 6 2" xfId="11169"/>
    <cellStyle name="20 % - Markeringsfarve2 2 2 2 2 3 6 2 2" xfId="25200"/>
    <cellStyle name="20 % - Markeringsfarve2 2 2 2 2 3 6 3" xfId="21247"/>
    <cellStyle name="20 % - Markeringsfarve2 2 2 2 2 3 7" xfId="11164"/>
    <cellStyle name="20 % - Markeringsfarve2 2 2 2 2 3 7 2" xfId="25195"/>
    <cellStyle name="20 % - Markeringsfarve2 2 2 2 2 3 8" xfId="21242"/>
    <cellStyle name="20 % - Markeringsfarve2 2 2 2 2 4" xfId="786"/>
    <cellStyle name="20 % - Markeringsfarve2 2 2 2 2 4 2" xfId="787"/>
    <cellStyle name="20 % - Markeringsfarve2 2 2 2 2 4 2 2" xfId="11171"/>
    <cellStyle name="20 % - Markeringsfarve2 2 2 2 2 4 2 2 2" xfId="25202"/>
    <cellStyle name="20 % - Markeringsfarve2 2 2 2 2 4 2 3" xfId="21249"/>
    <cellStyle name="20 % - Markeringsfarve2 2 2 2 2 4 3" xfId="788"/>
    <cellStyle name="20 % - Markeringsfarve2 2 2 2 2 4 3 2" xfId="11172"/>
    <cellStyle name="20 % - Markeringsfarve2 2 2 2 2 4 3 2 2" xfId="25203"/>
    <cellStyle name="20 % - Markeringsfarve2 2 2 2 2 4 3 3" xfId="21250"/>
    <cellStyle name="20 % - Markeringsfarve2 2 2 2 2 4 4" xfId="789"/>
    <cellStyle name="20 % - Markeringsfarve2 2 2 2 2 4 4 2" xfId="11173"/>
    <cellStyle name="20 % - Markeringsfarve2 2 2 2 2 4 4 2 2" xfId="25204"/>
    <cellStyle name="20 % - Markeringsfarve2 2 2 2 2 4 4 3" xfId="21251"/>
    <cellStyle name="20 % - Markeringsfarve2 2 2 2 2 4 5" xfId="790"/>
    <cellStyle name="20 % - Markeringsfarve2 2 2 2 2 4 5 2" xfId="11174"/>
    <cellStyle name="20 % - Markeringsfarve2 2 2 2 2 4 5 2 2" xfId="25205"/>
    <cellStyle name="20 % - Markeringsfarve2 2 2 2 2 4 5 3" xfId="21252"/>
    <cellStyle name="20 % - Markeringsfarve2 2 2 2 2 4 6" xfId="791"/>
    <cellStyle name="20 % - Markeringsfarve2 2 2 2 2 4 6 2" xfId="11175"/>
    <cellStyle name="20 % - Markeringsfarve2 2 2 2 2 4 6 2 2" xfId="25206"/>
    <cellStyle name="20 % - Markeringsfarve2 2 2 2 2 4 6 3" xfId="21253"/>
    <cellStyle name="20 % - Markeringsfarve2 2 2 2 2 4 7" xfId="11170"/>
    <cellStyle name="20 % - Markeringsfarve2 2 2 2 2 4 7 2" xfId="25201"/>
    <cellStyle name="20 % - Markeringsfarve2 2 2 2 2 4 8" xfId="21248"/>
    <cellStyle name="20 % - Markeringsfarve2 2 2 2 2 5" xfId="792"/>
    <cellStyle name="20 % - Markeringsfarve2 2 2 2 2 5 2" xfId="793"/>
    <cellStyle name="20 % - Markeringsfarve2 2 2 2 2 5 2 2" xfId="11177"/>
    <cellStyle name="20 % - Markeringsfarve2 2 2 2 2 5 2 2 2" xfId="25208"/>
    <cellStyle name="20 % - Markeringsfarve2 2 2 2 2 5 2 3" xfId="21255"/>
    <cellStyle name="20 % - Markeringsfarve2 2 2 2 2 5 3" xfId="794"/>
    <cellStyle name="20 % - Markeringsfarve2 2 2 2 2 5 3 2" xfId="11178"/>
    <cellStyle name="20 % - Markeringsfarve2 2 2 2 2 5 3 2 2" xfId="25209"/>
    <cellStyle name="20 % - Markeringsfarve2 2 2 2 2 5 3 3" xfId="21256"/>
    <cellStyle name="20 % - Markeringsfarve2 2 2 2 2 5 4" xfId="795"/>
    <cellStyle name="20 % - Markeringsfarve2 2 2 2 2 5 4 2" xfId="11179"/>
    <cellStyle name="20 % - Markeringsfarve2 2 2 2 2 5 4 2 2" xfId="25210"/>
    <cellStyle name="20 % - Markeringsfarve2 2 2 2 2 5 4 3" xfId="21257"/>
    <cellStyle name="20 % - Markeringsfarve2 2 2 2 2 5 5" xfId="796"/>
    <cellStyle name="20 % - Markeringsfarve2 2 2 2 2 5 5 2" xfId="11180"/>
    <cellStyle name="20 % - Markeringsfarve2 2 2 2 2 5 5 2 2" xfId="25211"/>
    <cellStyle name="20 % - Markeringsfarve2 2 2 2 2 5 5 3" xfId="21258"/>
    <cellStyle name="20 % - Markeringsfarve2 2 2 2 2 5 6" xfId="797"/>
    <cellStyle name="20 % - Markeringsfarve2 2 2 2 2 5 6 2" xfId="11181"/>
    <cellStyle name="20 % - Markeringsfarve2 2 2 2 2 5 6 2 2" xfId="25212"/>
    <cellStyle name="20 % - Markeringsfarve2 2 2 2 2 5 6 3" xfId="21259"/>
    <cellStyle name="20 % - Markeringsfarve2 2 2 2 2 5 7" xfId="11176"/>
    <cellStyle name="20 % - Markeringsfarve2 2 2 2 2 5 7 2" xfId="25207"/>
    <cellStyle name="20 % - Markeringsfarve2 2 2 2 2 5 8" xfId="21254"/>
    <cellStyle name="20 % - Markeringsfarve2 2 2 2 2 6" xfId="798"/>
    <cellStyle name="20 % - Markeringsfarve2 2 2 2 2 6 2" xfId="799"/>
    <cellStyle name="20 % - Markeringsfarve2 2 2 2 2 6 2 2" xfId="11183"/>
    <cellStyle name="20 % - Markeringsfarve2 2 2 2 2 6 2 2 2" xfId="25214"/>
    <cellStyle name="20 % - Markeringsfarve2 2 2 2 2 6 2 3" xfId="21261"/>
    <cellStyle name="20 % - Markeringsfarve2 2 2 2 2 6 3" xfId="800"/>
    <cellStyle name="20 % - Markeringsfarve2 2 2 2 2 6 3 2" xfId="11184"/>
    <cellStyle name="20 % - Markeringsfarve2 2 2 2 2 6 3 2 2" xfId="25215"/>
    <cellStyle name="20 % - Markeringsfarve2 2 2 2 2 6 3 3" xfId="21262"/>
    <cellStyle name="20 % - Markeringsfarve2 2 2 2 2 6 4" xfId="801"/>
    <cellStyle name="20 % - Markeringsfarve2 2 2 2 2 6 4 2" xfId="11185"/>
    <cellStyle name="20 % - Markeringsfarve2 2 2 2 2 6 4 2 2" xfId="25216"/>
    <cellStyle name="20 % - Markeringsfarve2 2 2 2 2 6 4 3" xfId="21263"/>
    <cellStyle name="20 % - Markeringsfarve2 2 2 2 2 6 5" xfId="802"/>
    <cellStyle name="20 % - Markeringsfarve2 2 2 2 2 6 5 2" xfId="11186"/>
    <cellStyle name="20 % - Markeringsfarve2 2 2 2 2 6 5 2 2" xfId="25217"/>
    <cellStyle name="20 % - Markeringsfarve2 2 2 2 2 6 5 3" xfId="21264"/>
    <cellStyle name="20 % - Markeringsfarve2 2 2 2 2 6 6" xfId="803"/>
    <cellStyle name="20 % - Markeringsfarve2 2 2 2 2 6 6 2" xfId="11187"/>
    <cellStyle name="20 % - Markeringsfarve2 2 2 2 2 6 6 2 2" xfId="25218"/>
    <cellStyle name="20 % - Markeringsfarve2 2 2 2 2 6 6 3" xfId="21265"/>
    <cellStyle name="20 % - Markeringsfarve2 2 2 2 2 6 7" xfId="11182"/>
    <cellStyle name="20 % - Markeringsfarve2 2 2 2 2 6 7 2" xfId="25213"/>
    <cellStyle name="20 % - Markeringsfarve2 2 2 2 2 6 8" xfId="21260"/>
    <cellStyle name="20 % - Markeringsfarve2 2 2 2 2 7" xfId="804"/>
    <cellStyle name="20 % - Markeringsfarve2 2 2 2 2 7 2" xfId="11188"/>
    <cellStyle name="20 % - Markeringsfarve2 2 2 2 2 7 2 2" xfId="25219"/>
    <cellStyle name="20 % - Markeringsfarve2 2 2 2 2 7 3" xfId="21266"/>
    <cellStyle name="20 % - Markeringsfarve2 2 2 2 2 8" xfId="805"/>
    <cellStyle name="20 % - Markeringsfarve2 2 2 2 2 8 2" xfId="11189"/>
    <cellStyle name="20 % - Markeringsfarve2 2 2 2 2 8 2 2" xfId="25220"/>
    <cellStyle name="20 % - Markeringsfarve2 2 2 2 2 8 3" xfId="21267"/>
    <cellStyle name="20 % - Markeringsfarve2 2 2 2 2 9" xfId="806"/>
    <cellStyle name="20 % - Markeringsfarve2 2 2 2 2 9 2" xfId="11190"/>
    <cellStyle name="20 % - Markeringsfarve2 2 2 2 2 9 2 2" xfId="25221"/>
    <cellStyle name="20 % - Markeringsfarve2 2 2 2 2 9 3" xfId="21268"/>
    <cellStyle name="20 % - Markeringsfarve2 2 2 2 3" xfId="807"/>
    <cellStyle name="20 % - Markeringsfarve2 2 2 2 3 10" xfId="808"/>
    <cellStyle name="20 % - Markeringsfarve2 2 2 2 3 10 2" xfId="11192"/>
    <cellStyle name="20 % - Markeringsfarve2 2 2 2 3 10 2 2" xfId="25223"/>
    <cellStyle name="20 % - Markeringsfarve2 2 2 2 3 10 3" xfId="21270"/>
    <cellStyle name="20 % - Markeringsfarve2 2 2 2 3 11" xfId="11191"/>
    <cellStyle name="20 % - Markeringsfarve2 2 2 2 3 11 2" xfId="25222"/>
    <cellStyle name="20 % - Markeringsfarve2 2 2 2 3 12" xfId="21269"/>
    <cellStyle name="20 % - Markeringsfarve2 2 2 2 3 2" xfId="809"/>
    <cellStyle name="20 % - Markeringsfarve2 2 2 2 3 2 2" xfId="810"/>
    <cellStyle name="20 % - Markeringsfarve2 2 2 2 3 2 2 2" xfId="11194"/>
    <cellStyle name="20 % - Markeringsfarve2 2 2 2 3 2 2 2 2" xfId="25225"/>
    <cellStyle name="20 % - Markeringsfarve2 2 2 2 3 2 2 3" xfId="21272"/>
    <cellStyle name="20 % - Markeringsfarve2 2 2 2 3 2 3" xfId="811"/>
    <cellStyle name="20 % - Markeringsfarve2 2 2 2 3 2 3 2" xfId="11195"/>
    <cellStyle name="20 % - Markeringsfarve2 2 2 2 3 2 3 2 2" xfId="25226"/>
    <cellStyle name="20 % - Markeringsfarve2 2 2 2 3 2 3 3" xfId="21273"/>
    <cellStyle name="20 % - Markeringsfarve2 2 2 2 3 2 4" xfId="812"/>
    <cellStyle name="20 % - Markeringsfarve2 2 2 2 3 2 4 2" xfId="11196"/>
    <cellStyle name="20 % - Markeringsfarve2 2 2 2 3 2 4 2 2" xfId="25227"/>
    <cellStyle name="20 % - Markeringsfarve2 2 2 2 3 2 4 3" xfId="21274"/>
    <cellStyle name="20 % - Markeringsfarve2 2 2 2 3 2 5" xfId="813"/>
    <cellStyle name="20 % - Markeringsfarve2 2 2 2 3 2 5 2" xfId="11197"/>
    <cellStyle name="20 % - Markeringsfarve2 2 2 2 3 2 5 2 2" xfId="25228"/>
    <cellStyle name="20 % - Markeringsfarve2 2 2 2 3 2 5 3" xfId="21275"/>
    <cellStyle name="20 % - Markeringsfarve2 2 2 2 3 2 6" xfId="814"/>
    <cellStyle name="20 % - Markeringsfarve2 2 2 2 3 2 6 2" xfId="11198"/>
    <cellStyle name="20 % - Markeringsfarve2 2 2 2 3 2 6 2 2" xfId="25229"/>
    <cellStyle name="20 % - Markeringsfarve2 2 2 2 3 2 6 3" xfId="21276"/>
    <cellStyle name="20 % - Markeringsfarve2 2 2 2 3 2 7" xfId="11193"/>
    <cellStyle name="20 % - Markeringsfarve2 2 2 2 3 2 7 2" xfId="25224"/>
    <cellStyle name="20 % - Markeringsfarve2 2 2 2 3 2 8" xfId="21271"/>
    <cellStyle name="20 % - Markeringsfarve2 2 2 2 3 3" xfId="815"/>
    <cellStyle name="20 % - Markeringsfarve2 2 2 2 3 3 2" xfId="816"/>
    <cellStyle name="20 % - Markeringsfarve2 2 2 2 3 3 2 2" xfId="11200"/>
    <cellStyle name="20 % - Markeringsfarve2 2 2 2 3 3 2 2 2" xfId="25231"/>
    <cellStyle name="20 % - Markeringsfarve2 2 2 2 3 3 2 3" xfId="21278"/>
    <cellStyle name="20 % - Markeringsfarve2 2 2 2 3 3 3" xfId="817"/>
    <cellStyle name="20 % - Markeringsfarve2 2 2 2 3 3 3 2" xfId="11201"/>
    <cellStyle name="20 % - Markeringsfarve2 2 2 2 3 3 3 2 2" xfId="25232"/>
    <cellStyle name="20 % - Markeringsfarve2 2 2 2 3 3 3 3" xfId="21279"/>
    <cellStyle name="20 % - Markeringsfarve2 2 2 2 3 3 4" xfId="818"/>
    <cellStyle name="20 % - Markeringsfarve2 2 2 2 3 3 4 2" xfId="11202"/>
    <cellStyle name="20 % - Markeringsfarve2 2 2 2 3 3 4 2 2" xfId="25233"/>
    <cellStyle name="20 % - Markeringsfarve2 2 2 2 3 3 4 3" xfId="21280"/>
    <cellStyle name="20 % - Markeringsfarve2 2 2 2 3 3 5" xfId="819"/>
    <cellStyle name="20 % - Markeringsfarve2 2 2 2 3 3 5 2" xfId="11203"/>
    <cellStyle name="20 % - Markeringsfarve2 2 2 2 3 3 5 2 2" xfId="25234"/>
    <cellStyle name="20 % - Markeringsfarve2 2 2 2 3 3 5 3" xfId="21281"/>
    <cellStyle name="20 % - Markeringsfarve2 2 2 2 3 3 6" xfId="820"/>
    <cellStyle name="20 % - Markeringsfarve2 2 2 2 3 3 6 2" xfId="11204"/>
    <cellStyle name="20 % - Markeringsfarve2 2 2 2 3 3 6 2 2" xfId="25235"/>
    <cellStyle name="20 % - Markeringsfarve2 2 2 2 3 3 6 3" xfId="21282"/>
    <cellStyle name="20 % - Markeringsfarve2 2 2 2 3 3 7" xfId="11199"/>
    <cellStyle name="20 % - Markeringsfarve2 2 2 2 3 3 7 2" xfId="25230"/>
    <cellStyle name="20 % - Markeringsfarve2 2 2 2 3 3 8" xfId="21277"/>
    <cellStyle name="20 % - Markeringsfarve2 2 2 2 3 4" xfId="821"/>
    <cellStyle name="20 % - Markeringsfarve2 2 2 2 3 4 2" xfId="822"/>
    <cellStyle name="20 % - Markeringsfarve2 2 2 2 3 4 2 2" xfId="11206"/>
    <cellStyle name="20 % - Markeringsfarve2 2 2 2 3 4 2 2 2" xfId="25237"/>
    <cellStyle name="20 % - Markeringsfarve2 2 2 2 3 4 2 3" xfId="21284"/>
    <cellStyle name="20 % - Markeringsfarve2 2 2 2 3 4 3" xfId="823"/>
    <cellStyle name="20 % - Markeringsfarve2 2 2 2 3 4 3 2" xfId="11207"/>
    <cellStyle name="20 % - Markeringsfarve2 2 2 2 3 4 3 2 2" xfId="25238"/>
    <cellStyle name="20 % - Markeringsfarve2 2 2 2 3 4 3 3" xfId="21285"/>
    <cellStyle name="20 % - Markeringsfarve2 2 2 2 3 4 4" xfId="824"/>
    <cellStyle name="20 % - Markeringsfarve2 2 2 2 3 4 4 2" xfId="11208"/>
    <cellStyle name="20 % - Markeringsfarve2 2 2 2 3 4 4 2 2" xfId="25239"/>
    <cellStyle name="20 % - Markeringsfarve2 2 2 2 3 4 4 3" xfId="21286"/>
    <cellStyle name="20 % - Markeringsfarve2 2 2 2 3 4 5" xfId="825"/>
    <cellStyle name="20 % - Markeringsfarve2 2 2 2 3 4 5 2" xfId="11209"/>
    <cellStyle name="20 % - Markeringsfarve2 2 2 2 3 4 5 2 2" xfId="25240"/>
    <cellStyle name="20 % - Markeringsfarve2 2 2 2 3 4 5 3" xfId="21287"/>
    <cellStyle name="20 % - Markeringsfarve2 2 2 2 3 4 6" xfId="826"/>
    <cellStyle name="20 % - Markeringsfarve2 2 2 2 3 4 6 2" xfId="11210"/>
    <cellStyle name="20 % - Markeringsfarve2 2 2 2 3 4 6 2 2" xfId="25241"/>
    <cellStyle name="20 % - Markeringsfarve2 2 2 2 3 4 6 3" xfId="21288"/>
    <cellStyle name="20 % - Markeringsfarve2 2 2 2 3 4 7" xfId="11205"/>
    <cellStyle name="20 % - Markeringsfarve2 2 2 2 3 4 7 2" xfId="25236"/>
    <cellStyle name="20 % - Markeringsfarve2 2 2 2 3 4 8" xfId="21283"/>
    <cellStyle name="20 % - Markeringsfarve2 2 2 2 3 5" xfId="827"/>
    <cellStyle name="20 % - Markeringsfarve2 2 2 2 3 5 2" xfId="828"/>
    <cellStyle name="20 % - Markeringsfarve2 2 2 2 3 5 2 2" xfId="11212"/>
    <cellStyle name="20 % - Markeringsfarve2 2 2 2 3 5 2 2 2" xfId="25243"/>
    <cellStyle name="20 % - Markeringsfarve2 2 2 2 3 5 2 3" xfId="21290"/>
    <cellStyle name="20 % - Markeringsfarve2 2 2 2 3 5 3" xfId="829"/>
    <cellStyle name="20 % - Markeringsfarve2 2 2 2 3 5 3 2" xfId="11213"/>
    <cellStyle name="20 % - Markeringsfarve2 2 2 2 3 5 3 2 2" xfId="25244"/>
    <cellStyle name="20 % - Markeringsfarve2 2 2 2 3 5 3 3" xfId="21291"/>
    <cellStyle name="20 % - Markeringsfarve2 2 2 2 3 5 4" xfId="830"/>
    <cellStyle name="20 % - Markeringsfarve2 2 2 2 3 5 4 2" xfId="11214"/>
    <cellStyle name="20 % - Markeringsfarve2 2 2 2 3 5 4 2 2" xfId="25245"/>
    <cellStyle name="20 % - Markeringsfarve2 2 2 2 3 5 4 3" xfId="21292"/>
    <cellStyle name="20 % - Markeringsfarve2 2 2 2 3 5 5" xfId="831"/>
    <cellStyle name="20 % - Markeringsfarve2 2 2 2 3 5 5 2" xfId="11215"/>
    <cellStyle name="20 % - Markeringsfarve2 2 2 2 3 5 5 2 2" xfId="25246"/>
    <cellStyle name="20 % - Markeringsfarve2 2 2 2 3 5 5 3" xfId="21293"/>
    <cellStyle name="20 % - Markeringsfarve2 2 2 2 3 5 6" xfId="832"/>
    <cellStyle name="20 % - Markeringsfarve2 2 2 2 3 5 6 2" xfId="11216"/>
    <cellStyle name="20 % - Markeringsfarve2 2 2 2 3 5 6 2 2" xfId="25247"/>
    <cellStyle name="20 % - Markeringsfarve2 2 2 2 3 5 6 3" xfId="21294"/>
    <cellStyle name="20 % - Markeringsfarve2 2 2 2 3 5 7" xfId="11211"/>
    <cellStyle name="20 % - Markeringsfarve2 2 2 2 3 5 7 2" xfId="25242"/>
    <cellStyle name="20 % - Markeringsfarve2 2 2 2 3 5 8" xfId="21289"/>
    <cellStyle name="20 % - Markeringsfarve2 2 2 2 3 6" xfId="833"/>
    <cellStyle name="20 % - Markeringsfarve2 2 2 2 3 6 2" xfId="11217"/>
    <cellStyle name="20 % - Markeringsfarve2 2 2 2 3 6 2 2" xfId="25248"/>
    <cellStyle name="20 % - Markeringsfarve2 2 2 2 3 6 3" xfId="21295"/>
    <cellStyle name="20 % - Markeringsfarve2 2 2 2 3 7" xfId="834"/>
    <cellStyle name="20 % - Markeringsfarve2 2 2 2 3 7 2" xfId="11218"/>
    <cellStyle name="20 % - Markeringsfarve2 2 2 2 3 7 2 2" xfId="25249"/>
    <cellStyle name="20 % - Markeringsfarve2 2 2 2 3 7 3" xfId="21296"/>
    <cellStyle name="20 % - Markeringsfarve2 2 2 2 3 8" xfId="835"/>
    <cellStyle name="20 % - Markeringsfarve2 2 2 2 3 8 2" xfId="11219"/>
    <cellStyle name="20 % - Markeringsfarve2 2 2 2 3 8 2 2" xfId="25250"/>
    <cellStyle name="20 % - Markeringsfarve2 2 2 2 3 8 3" xfId="21297"/>
    <cellStyle name="20 % - Markeringsfarve2 2 2 2 3 9" xfId="836"/>
    <cellStyle name="20 % - Markeringsfarve2 2 2 2 3 9 2" xfId="11220"/>
    <cellStyle name="20 % - Markeringsfarve2 2 2 2 3 9 2 2" xfId="25251"/>
    <cellStyle name="20 % - Markeringsfarve2 2 2 2 3 9 3" xfId="21298"/>
    <cellStyle name="20 % - Markeringsfarve2 2 2 2 4" xfId="837"/>
    <cellStyle name="20 % - Markeringsfarve2 2 2 2 4 2" xfId="838"/>
    <cellStyle name="20 % - Markeringsfarve2 2 2 2 4 2 2" xfId="11222"/>
    <cellStyle name="20 % - Markeringsfarve2 2 2 2 4 2 2 2" xfId="25253"/>
    <cellStyle name="20 % - Markeringsfarve2 2 2 2 4 2 3" xfId="21300"/>
    <cellStyle name="20 % - Markeringsfarve2 2 2 2 4 3" xfId="839"/>
    <cellStyle name="20 % - Markeringsfarve2 2 2 2 4 3 2" xfId="11223"/>
    <cellStyle name="20 % - Markeringsfarve2 2 2 2 4 3 2 2" xfId="25254"/>
    <cellStyle name="20 % - Markeringsfarve2 2 2 2 4 3 3" xfId="21301"/>
    <cellStyle name="20 % - Markeringsfarve2 2 2 2 4 4" xfId="840"/>
    <cellStyle name="20 % - Markeringsfarve2 2 2 2 4 4 2" xfId="11224"/>
    <cellStyle name="20 % - Markeringsfarve2 2 2 2 4 4 2 2" xfId="25255"/>
    <cellStyle name="20 % - Markeringsfarve2 2 2 2 4 4 3" xfId="21302"/>
    <cellStyle name="20 % - Markeringsfarve2 2 2 2 4 5" xfId="841"/>
    <cellStyle name="20 % - Markeringsfarve2 2 2 2 4 5 2" xfId="11225"/>
    <cellStyle name="20 % - Markeringsfarve2 2 2 2 4 5 2 2" xfId="25256"/>
    <cellStyle name="20 % - Markeringsfarve2 2 2 2 4 5 3" xfId="21303"/>
    <cellStyle name="20 % - Markeringsfarve2 2 2 2 4 6" xfId="842"/>
    <cellStyle name="20 % - Markeringsfarve2 2 2 2 4 6 2" xfId="11226"/>
    <cellStyle name="20 % - Markeringsfarve2 2 2 2 4 6 2 2" xfId="25257"/>
    <cellStyle name="20 % - Markeringsfarve2 2 2 2 4 6 3" xfId="21304"/>
    <cellStyle name="20 % - Markeringsfarve2 2 2 2 4 7" xfId="11221"/>
    <cellStyle name="20 % - Markeringsfarve2 2 2 2 4 7 2" xfId="25252"/>
    <cellStyle name="20 % - Markeringsfarve2 2 2 2 4 8" xfId="21299"/>
    <cellStyle name="20 % - Markeringsfarve2 2 2 2 5" xfId="843"/>
    <cellStyle name="20 % - Markeringsfarve2 2 2 2 5 2" xfId="844"/>
    <cellStyle name="20 % - Markeringsfarve2 2 2 2 5 2 2" xfId="11228"/>
    <cellStyle name="20 % - Markeringsfarve2 2 2 2 5 2 2 2" xfId="25259"/>
    <cellStyle name="20 % - Markeringsfarve2 2 2 2 5 2 3" xfId="21306"/>
    <cellStyle name="20 % - Markeringsfarve2 2 2 2 5 3" xfId="845"/>
    <cellStyle name="20 % - Markeringsfarve2 2 2 2 5 3 2" xfId="11229"/>
    <cellStyle name="20 % - Markeringsfarve2 2 2 2 5 3 2 2" xfId="25260"/>
    <cellStyle name="20 % - Markeringsfarve2 2 2 2 5 3 3" xfId="21307"/>
    <cellStyle name="20 % - Markeringsfarve2 2 2 2 5 4" xfId="846"/>
    <cellStyle name="20 % - Markeringsfarve2 2 2 2 5 4 2" xfId="11230"/>
    <cellStyle name="20 % - Markeringsfarve2 2 2 2 5 4 2 2" xfId="25261"/>
    <cellStyle name="20 % - Markeringsfarve2 2 2 2 5 4 3" xfId="21308"/>
    <cellStyle name="20 % - Markeringsfarve2 2 2 2 5 5" xfId="847"/>
    <cellStyle name="20 % - Markeringsfarve2 2 2 2 5 5 2" xfId="11231"/>
    <cellStyle name="20 % - Markeringsfarve2 2 2 2 5 5 2 2" xfId="25262"/>
    <cellStyle name="20 % - Markeringsfarve2 2 2 2 5 5 3" xfId="21309"/>
    <cellStyle name="20 % - Markeringsfarve2 2 2 2 5 6" xfId="848"/>
    <cellStyle name="20 % - Markeringsfarve2 2 2 2 5 6 2" xfId="11232"/>
    <cellStyle name="20 % - Markeringsfarve2 2 2 2 5 6 2 2" xfId="25263"/>
    <cellStyle name="20 % - Markeringsfarve2 2 2 2 5 6 3" xfId="21310"/>
    <cellStyle name="20 % - Markeringsfarve2 2 2 2 5 7" xfId="11227"/>
    <cellStyle name="20 % - Markeringsfarve2 2 2 2 5 7 2" xfId="25258"/>
    <cellStyle name="20 % - Markeringsfarve2 2 2 2 5 8" xfId="21305"/>
    <cellStyle name="20 % - Markeringsfarve2 2 2 2 6" xfId="849"/>
    <cellStyle name="20 % - Markeringsfarve2 2 2 2 6 2" xfId="850"/>
    <cellStyle name="20 % - Markeringsfarve2 2 2 2 6 2 2" xfId="11234"/>
    <cellStyle name="20 % - Markeringsfarve2 2 2 2 6 2 2 2" xfId="25265"/>
    <cellStyle name="20 % - Markeringsfarve2 2 2 2 6 2 3" xfId="21312"/>
    <cellStyle name="20 % - Markeringsfarve2 2 2 2 6 3" xfId="851"/>
    <cellStyle name="20 % - Markeringsfarve2 2 2 2 6 3 2" xfId="11235"/>
    <cellStyle name="20 % - Markeringsfarve2 2 2 2 6 3 2 2" xfId="25266"/>
    <cellStyle name="20 % - Markeringsfarve2 2 2 2 6 3 3" xfId="21313"/>
    <cellStyle name="20 % - Markeringsfarve2 2 2 2 6 4" xfId="852"/>
    <cellStyle name="20 % - Markeringsfarve2 2 2 2 6 4 2" xfId="11236"/>
    <cellStyle name="20 % - Markeringsfarve2 2 2 2 6 4 2 2" xfId="25267"/>
    <cellStyle name="20 % - Markeringsfarve2 2 2 2 6 4 3" xfId="21314"/>
    <cellStyle name="20 % - Markeringsfarve2 2 2 2 6 5" xfId="853"/>
    <cellStyle name="20 % - Markeringsfarve2 2 2 2 6 5 2" xfId="11237"/>
    <cellStyle name="20 % - Markeringsfarve2 2 2 2 6 5 2 2" xfId="25268"/>
    <cellStyle name="20 % - Markeringsfarve2 2 2 2 6 5 3" xfId="21315"/>
    <cellStyle name="20 % - Markeringsfarve2 2 2 2 6 6" xfId="854"/>
    <cellStyle name="20 % - Markeringsfarve2 2 2 2 6 6 2" xfId="11238"/>
    <cellStyle name="20 % - Markeringsfarve2 2 2 2 6 6 2 2" xfId="25269"/>
    <cellStyle name="20 % - Markeringsfarve2 2 2 2 6 6 3" xfId="21316"/>
    <cellStyle name="20 % - Markeringsfarve2 2 2 2 6 7" xfId="11233"/>
    <cellStyle name="20 % - Markeringsfarve2 2 2 2 6 7 2" xfId="25264"/>
    <cellStyle name="20 % - Markeringsfarve2 2 2 2 6 8" xfId="21311"/>
    <cellStyle name="20 % - Markeringsfarve2 2 2 2 7" xfId="855"/>
    <cellStyle name="20 % - Markeringsfarve2 2 2 2 7 2" xfId="856"/>
    <cellStyle name="20 % - Markeringsfarve2 2 2 2 7 2 2" xfId="11240"/>
    <cellStyle name="20 % - Markeringsfarve2 2 2 2 7 2 2 2" xfId="25271"/>
    <cellStyle name="20 % - Markeringsfarve2 2 2 2 7 2 3" xfId="21318"/>
    <cellStyle name="20 % - Markeringsfarve2 2 2 2 7 3" xfId="857"/>
    <cellStyle name="20 % - Markeringsfarve2 2 2 2 7 3 2" xfId="11241"/>
    <cellStyle name="20 % - Markeringsfarve2 2 2 2 7 3 2 2" xfId="25272"/>
    <cellStyle name="20 % - Markeringsfarve2 2 2 2 7 3 3" xfId="21319"/>
    <cellStyle name="20 % - Markeringsfarve2 2 2 2 7 4" xfId="858"/>
    <cellStyle name="20 % - Markeringsfarve2 2 2 2 7 4 2" xfId="11242"/>
    <cellStyle name="20 % - Markeringsfarve2 2 2 2 7 4 2 2" xfId="25273"/>
    <cellStyle name="20 % - Markeringsfarve2 2 2 2 7 4 3" xfId="21320"/>
    <cellStyle name="20 % - Markeringsfarve2 2 2 2 7 5" xfId="859"/>
    <cellStyle name="20 % - Markeringsfarve2 2 2 2 7 5 2" xfId="11243"/>
    <cellStyle name="20 % - Markeringsfarve2 2 2 2 7 5 2 2" xfId="25274"/>
    <cellStyle name="20 % - Markeringsfarve2 2 2 2 7 5 3" xfId="21321"/>
    <cellStyle name="20 % - Markeringsfarve2 2 2 2 7 6" xfId="860"/>
    <cellStyle name="20 % - Markeringsfarve2 2 2 2 7 6 2" xfId="11244"/>
    <cellStyle name="20 % - Markeringsfarve2 2 2 2 7 6 2 2" xfId="25275"/>
    <cellStyle name="20 % - Markeringsfarve2 2 2 2 7 6 3" xfId="21322"/>
    <cellStyle name="20 % - Markeringsfarve2 2 2 2 7 7" xfId="11239"/>
    <cellStyle name="20 % - Markeringsfarve2 2 2 2 7 7 2" xfId="25270"/>
    <cellStyle name="20 % - Markeringsfarve2 2 2 2 7 8" xfId="21317"/>
    <cellStyle name="20 % - Markeringsfarve2 2 2 2 8" xfId="861"/>
    <cellStyle name="20 % - Markeringsfarve2 2 2 2 8 2" xfId="11245"/>
    <cellStyle name="20 % - Markeringsfarve2 2 2 2 8 2 2" xfId="25276"/>
    <cellStyle name="20 % - Markeringsfarve2 2 2 2 8 3" xfId="21323"/>
    <cellStyle name="20 % - Markeringsfarve2 2 2 2 9" xfId="862"/>
    <cellStyle name="20 % - Markeringsfarve2 2 2 2 9 2" xfId="11246"/>
    <cellStyle name="20 % - Markeringsfarve2 2 2 2 9 2 2" xfId="25277"/>
    <cellStyle name="20 % - Markeringsfarve2 2 2 2 9 3" xfId="21324"/>
    <cellStyle name="20 % - Markeringsfarve2 2 2 3" xfId="863"/>
    <cellStyle name="20 % - Markeringsfarve2 2 2 3 10" xfId="864"/>
    <cellStyle name="20 % - Markeringsfarve2 2 2 3 10 2" xfId="11248"/>
    <cellStyle name="20 % - Markeringsfarve2 2 2 3 10 2 2" xfId="25279"/>
    <cellStyle name="20 % - Markeringsfarve2 2 2 3 10 3" xfId="21326"/>
    <cellStyle name="20 % - Markeringsfarve2 2 2 3 11" xfId="865"/>
    <cellStyle name="20 % - Markeringsfarve2 2 2 3 11 2" xfId="11249"/>
    <cellStyle name="20 % - Markeringsfarve2 2 2 3 11 2 2" xfId="25280"/>
    <cellStyle name="20 % - Markeringsfarve2 2 2 3 11 3" xfId="21327"/>
    <cellStyle name="20 % - Markeringsfarve2 2 2 3 12" xfId="11247"/>
    <cellStyle name="20 % - Markeringsfarve2 2 2 3 12 2" xfId="25278"/>
    <cellStyle name="20 % - Markeringsfarve2 2 2 3 13" xfId="21325"/>
    <cellStyle name="20 % - Markeringsfarve2 2 2 3 2" xfId="866"/>
    <cellStyle name="20 % - Markeringsfarve2 2 2 3 2 10" xfId="867"/>
    <cellStyle name="20 % - Markeringsfarve2 2 2 3 2 10 2" xfId="11251"/>
    <cellStyle name="20 % - Markeringsfarve2 2 2 3 2 10 2 2" xfId="25282"/>
    <cellStyle name="20 % - Markeringsfarve2 2 2 3 2 10 3" xfId="21329"/>
    <cellStyle name="20 % - Markeringsfarve2 2 2 3 2 11" xfId="11250"/>
    <cellStyle name="20 % - Markeringsfarve2 2 2 3 2 11 2" xfId="25281"/>
    <cellStyle name="20 % - Markeringsfarve2 2 2 3 2 12" xfId="21328"/>
    <cellStyle name="20 % - Markeringsfarve2 2 2 3 2 2" xfId="868"/>
    <cellStyle name="20 % - Markeringsfarve2 2 2 3 2 2 10" xfId="11252"/>
    <cellStyle name="20 % - Markeringsfarve2 2 2 3 2 2 10 2" xfId="25283"/>
    <cellStyle name="20 % - Markeringsfarve2 2 2 3 2 2 11" xfId="21330"/>
    <cellStyle name="20 % - Markeringsfarve2 2 2 3 2 2 2" xfId="869"/>
    <cellStyle name="20 % - Markeringsfarve2 2 2 3 2 2 2 2" xfId="870"/>
    <cellStyle name="20 % - Markeringsfarve2 2 2 3 2 2 2 2 2" xfId="11254"/>
    <cellStyle name="20 % - Markeringsfarve2 2 2 3 2 2 2 2 2 2" xfId="25285"/>
    <cellStyle name="20 % - Markeringsfarve2 2 2 3 2 2 2 2 3" xfId="21332"/>
    <cellStyle name="20 % - Markeringsfarve2 2 2 3 2 2 2 3" xfId="871"/>
    <cellStyle name="20 % - Markeringsfarve2 2 2 3 2 2 2 3 2" xfId="11255"/>
    <cellStyle name="20 % - Markeringsfarve2 2 2 3 2 2 2 3 2 2" xfId="25286"/>
    <cellStyle name="20 % - Markeringsfarve2 2 2 3 2 2 2 3 3" xfId="21333"/>
    <cellStyle name="20 % - Markeringsfarve2 2 2 3 2 2 2 4" xfId="872"/>
    <cellStyle name="20 % - Markeringsfarve2 2 2 3 2 2 2 4 2" xfId="11256"/>
    <cellStyle name="20 % - Markeringsfarve2 2 2 3 2 2 2 4 2 2" xfId="25287"/>
    <cellStyle name="20 % - Markeringsfarve2 2 2 3 2 2 2 4 3" xfId="21334"/>
    <cellStyle name="20 % - Markeringsfarve2 2 2 3 2 2 2 5" xfId="873"/>
    <cellStyle name="20 % - Markeringsfarve2 2 2 3 2 2 2 5 2" xfId="11257"/>
    <cellStyle name="20 % - Markeringsfarve2 2 2 3 2 2 2 5 2 2" xfId="25288"/>
    <cellStyle name="20 % - Markeringsfarve2 2 2 3 2 2 2 5 3" xfId="21335"/>
    <cellStyle name="20 % - Markeringsfarve2 2 2 3 2 2 2 6" xfId="874"/>
    <cellStyle name="20 % - Markeringsfarve2 2 2 3 2 2 2 6 2" xfId="11258"/>
    <cellStyle name="20 % - Markeringsfarve2 2 2 3 2 2 2 6 2 2" xfId="25289"/>
    <cellStyle name="20 % - Markeringsfarve2 2 2 3 2 2 2 6 3" xfId="21336"/>
    <cellStyle name="20 % - Markeringsfarve2 2 2 3 2 2 2 7" xfId="11253"/>
    <cellStyle name="20 % - Markeringsfarve2 2 2 3 2 2 2 7 2" xfId="25284"/>
    <cellStyle name="20 % - Markeringsfarve2 2 2 3 2 2 2 8" xfId="21331"/>
    <cellStyle name="20 % - Markeringsfarve2 2 2 3 2 2 3" xfId="875"/>
    <cellStyle name="20 % - Markeringsfarve2 2 2 3 2 2 3 2" xfId="876"/>
    <cellStyle name="20 % - Markeringsfarve2 2 2 3 2 2 3 2 2" xfId="11260"/>
    <cellStyle name="20 % - Markeringsfarve2 2 2 3 2 2 3 2 2 2" xfId="25291"/>
    <cellStyle name="20 % - Markeringsfarve2 2 2 3 2 2 3 2 3" xfId="21338"/>
    <cellStyle name="20 % - Markeringsfarve2 2 2 3 2 2 3 3" xfId="877"/>
    <cellStyle name="20 % - Markeringsfarve2 2 2 3 2 2 3 3 2" xfId="11261"/>
    <cellStyle name="20 % - Markeringsfarve2 2 2 3 2 2 3 3 2 2" xfId="25292"/>
    <cellStyle name="20 % - Markeringsfarve2 2 2 3 2 2 3 3 3" xfId="21339"/>
    <cellStyle name="20 % - Markeringsfarve2 2 2 3 2 2 3 4" xfId="878"/>
    <cellStyle name="20 % - Markeringsfarve2 2 2 3 2 2 3 4 2" xfId="11262"/>
    <cellStyle name="20 % - Markeringsfarve2 2 2 3 2 2 3 4 2 2" xfId="25293"/>
    <cellStyle name="20 % - Markeringsfarve2 2 2 3 2 2 3 4 3" xfId="21340"/>
    <cellStyle name="20 % - Markeringsfarve2 2 2 3 2 2 3 5" xfId="879"/>
    <cellStyle name="20 % - Markeringsfarve2 2 2 3 2 2 3 5 2" xfId="11263"/>
    <cellStyle name="20 % - Markeringsfarve2 2 2 3 2 2 3 5 2 2" xfId="25294"/>
    <cellStyle name="20 % - Markeringsfarve2 2 2 3 2 2 3 5 3" xfId="21341"/>
    <cellStyle name="20 % - Markeringsfarve2 2 2 3 2 2 3 6" xfId="880"/>
    <cellStyle name="20 % - Markeringsfarve2 2 2 3 2 2 3 6 2" xfId="11264"/>
    <cellStyle name="20 % - Markeringsfarve2 2 2 3 2 2 3 6 2 2" xfId="25295"/>
    <cellStyle name="20 % - Markeringsfarve2 2 2 3 2 2 3 6 3" xfId="21342"/>
    <cellStyle name="20 % - Markeringsfarve2 2 2 3 2 2 3 7" xfId="11259"/>
    <cellStyle name="20 % - Markeringsfarve2 2 2 3 2 2 3 7 2" xfId="25290"/>
    <cellStyle name="20 % - Markeringsfarve2 2 2 3 2 2 3 8" xfId="21337"/>
    <cellStyle name="20 % - Markeringsfarve2 2 2 3 2 2 4" xfId="881"/>
    <cellStyle name="20 % - Markeringsfarve2 2 2 3 2 2 4 2" xfId="882"/>
    <cellStyle name="20 % - Markeringsfarve2 2 2 3 2 2 4 2 2" xfId="11266"/>
    <cellStyle name="20 % - Markeringsfarve2 2 2 3 2 2 4 2 2 2" xfId="25297"/>
    <cellStyle name="20 % - Markeringsfarve2 2 2 3 2 2 4 2 3" xfId="21344"/>
    <cellStyle name="20 % - Markeringsfarve2 2 2 3 2 2 4 3" xfId="883"/>
    <cellStyle name="20 % - Markeringsfarve2 2 2 3 2 2 4 3 2" xfId="11267"/>
    <cellStyle name="20 % - Markeringsfarve2 2 2 3 2 2 4 3 2 2" xfId="25298"/>
    <cellStyle name="20 % - Markeringsfarve2 2 2 3 2 2 4 3 3" xfId="21345"/>
    <cellStyle name="20 % - Markeringsfarve2 2 2 3 2 2 4 4" xfId="884"/>
    <cellStyle name="20 % - Markeringsfarve2 2 2 3 2 2 4 4 2" xfId="11268"/>
    <cellStyle name="20 % - Markeringsfarve2 2 2 3 2 2 4 4 2 2" xfId="25299"/>
    <cellStyle name="20 % - Markeringsfarve2 2 2 3 2 2 4 4 3" xfId="21346"/>
    <cellStyle name="20 % - Markeringsfarve2 2 2 3 2 2 4 5" xfId="885"/>
    <cellStyle name="20 % - Markeringsfarve2 2 2 3 2 2 4 5 2" xfId="11269"/>
    <cellStyle name="20 % - Markeringsfarve2 2 2 3 2 2 4 5 2 2" xfId="25300"/>
    <cellStyle name="20 % - Markeringsfarve2 2 2 3 2 2 4 5 3" xfId="21347"/>
    <cellStyle name="20 % - Markeringsfarve2 2 2 3 2 2 4 6" xfId="886"/>
    <cellStyle name="20 % - Markeringsfarve2 2 2 3 2 2 4 6 2" xfId="11270"/>
    <cellStyle name="20 % - Markeringsfarve2 2 2 3 2 2 4 6 2 2" xfId="25301"/>
    <cellStyle name="20 % - Markeringsfarve2 2 2 3 2 2 4 6 3" xfId="21348"/>
    <cellStyle name="20 % - Markeringsfarve2 2 2 3 2 2 4 7" xfId="11265"/>
    <cellStyle name="20 % - Markeringsfarve2 2 2 3 2 2 4 7 2" xfId="25296"/>
    <cellStyle name="20 % - Markeringsfarve2 2 2 3 2 2 4 8" xfId="21343"/>
    <cellStyle name="20 % - Markeringsfarve2 2 2 3 2 2 5" xfId="887"/>
    <cellStyle name="20 % - Markeringsfarve2 2 2 3 2 2 5 2" xfId="11271"/>
    <cellStyle name="20 % - Markeringsfarve2 2 2 3 2 2 5 2 2" xfId="25302"/>
    <cellStyle name="20 % - Markeringsfarve2 2 2 3 2 2 5 3" xfId="21349"/>
    <cellStyle name="20 % - Markeringsfarve2 2 2 3 2 2 6" xfId="888"/>
    <cellStyle name="20 % - Markeringsfarve2 2 2 3 2 2 6 2" xfId="11272"/>
    <cellStyle name="20 % - Markeringsfarve2 2 2 3 2 2 6 2 2" xfId="25303"/>
    <cellStyle name="20 % - Markeringsfarve2 2 2 3 2 2 6 3" xfId="21350"/>
    <cellStyle name="20 % - Markeringsfarve2 2 2 3 2 2 7" xfId="889"/>
    <cellStyle name="20 % - Markeringsfarve2 2 2 3 2 2 7 2" xfId="11273"/>
    <cellStyle name="20 % - Markeringsfarve2 2 2 3 2 2 7 2 2" xfId="25304"/>
    <cellStyle name="20 % - Markeringsfarve2 2 2 3 2 2 7 3" xfId="21351"/>
    <cellStyle name="20 % - Markeringsfarve2 2 2 3 2 2 8" xfId="890"/>
    <cellStyle name="20 % - Markeringsfarve2 2 2 3 2 2 8 2" xfId="11274"/>
    <cellStyle name="20 % - Markeringsfarve2 2 2 3 2 2 8 2 2" xfId="25305"/>
    <cellStyle name="20 % - Markeringsfarve2 2 2 3 2 2 8 3" xfId="21352"/>
    <cellStyle name="20 % - Markeringsfarve2 2 2 3 2 2 9" xfId="891"/>
    <cellStyle name="20 % - Markeringsfarve2 2 2 3 2 2 9 2" xfId="11275"/>
    <cellStyle name="20 % - Markeringsfarve2 2 2 3 2 2 9 2 2" xfId="25306"/>
    <cellStyle name="20 % - Markeringsfarve2 2 2 3 2 2 9 3" xfId="21353"/>
    <cellStyle name="20 % - Markeringsfarve2 2 2 3 2 3" xfId="892"/>
    <cellStyle name="20 % - Markeringsfarve2 2 2 3 2 3 2" xfId="893"/>
    <cellStyle name="20 % - Markeringsfarve2 2 2 3 2 3 2 2" xfId="11277"/>
    <cellStyle name="20 % - Markeringsfarve2 2 2 3 2 3 2 2 2" xfId="25308"/>
    <cellStyle name="20 % - Markeringsfarve2 2 2 3 2 3 2 3" xfId="21355"/>
    <cellStyle name="20 % - Markeringsfarve2 2 2 3 2 3 3" xfId="894"/>
    <cellStyle name="20 % - Markeringsfarve2 2 2 3 2 3 3 2" xfId="11278"/>
    <cellStyle name="20 % - Markeringsfarve2 2 2 3 2 3 3 2 2" xfId="25309"/>
    <cellStyle name="20 % - Markeringsfarve2 2 2 3 2 3 3 3" xfId="21356"/>
    <cellStyle name="20 % - Markeringsfarve2 2 2 3 2 3 4" xfId="895"/>
    <cellStyle name="20 % - Markeringsfarve2 2 2 3 2 3 4 2" xfId="11279"/>
    <cellStyle name="20 % - Markeringsfarve2 2 2 3 2 3 4 2 2" xfId="25310"/>
    <cellStyle name="20 % - Markeringsfarve2 2 2 3 2 3 4 3" xfId="21357"/>
    <cellStyle name="20 % - Markeringsfarve2 2 2 3 2 3 5" xfId="896"/>
    <cellStyle name="20 % - Markeringsfarve2 2 2 3 2 3 5 2" xfId="11280"/>
    <cellStyle name="20 % - Markeringsfarve2 2 2 3 2 3 5 2 2" xfId="25311"/>
    <cellStyle name="20 % - Markeringsfarve2 2 2 3 2 3 5 3" xfId="21358"/>
    <cellStyle name="20 % - Markeringsfarve2 2 2 3 2 3 6" xfId="897"/>
    <cellStyle name="20 % - Markeringsfarve2 2 2 3 2 3 6 2" xfId="11281"/>
    <cellStyle name="20 % - Markeringsfarve2 2 2 3 2 3 6 2 2" xfId="25312"/>
    <cellStyle name="20 % - Markeringsfarve2 2 2 3 2 3 6 3" xfId="21359"/>
    <cellStyle name="20 % - Markeringsfarve2 2 2 3 2 3 7" xfId="11276"/>
    <cellStyle name="20 % - Markeringsfarve2 2 2 3 2 3 7 2" xfId="25307"/>
    <cellStyle name="20 % - Markeringsfarve2 2 2 3 2 3 8" xfId="21354"/>
    <cellStyle name="20 % - Markeringsfarve2 2 2 3 2 4" xfId="898"/>
    <cellStyle name="20 % - Markeringsfarve2 2 2 3 2 4 2" xfId="899"/>
    <cellStyle name="20 % - Markeringsfarve2 2 2 3 2 4 2 2" xfId="11283"/>
    <cellStyle name="20 % - Markeringsfarve2 2 2 3 2 4 2 2 2" xfId="25314"/>
    <cellStyle name="20 % - Markeringsfarve2 2 2 3 2 4 2 3" xfId="21361"/>
    <cellStyle name="20 % - Markeringsfarve2 2 2 3 2 4 3" xfId="900"/>
    <cellStyle name="20 % - Markeringsfarve2 2 2 3 2 4 3 2" xfId="11284"/>
    <cellStyle name="20 % - Markeringsfarve2 2 2 3 2 4 3 2 2" xfId="25315"/>
    <cellStyle name="20 % - Markeringsfarve2 2 2 3 2 4 3 3" xfId="21362"/>
    <cellStyle name="20 % - Markeringsfarve2 2 2 3 2 4 4" xfId="901"/>
    <cellStyle name="20 % - Markeringsfarve2 2 2 3 2 4 4 2" xfId="11285"/>
    <cellStyle name="20 % - Markeringsfarve2 2 2 3 2 4 4 2 2" xfId="25316"/>
    <cellStyle name="20 % - Markeringsfarve2 2 2 3 2 4 4 3" xfId="21363"/>
    <cellStyle name="20 % - Markeringsfarve2 2 2 3 2 4 5" xfId="902"/>
    <cellStyle name="20 % - Markeringsfarve2 2 2 3 2 4 5 2" xfId="11286"/>
    <cellStyle name="20 % - Markeringsfarve2 2 2 3 2 4 5 2 2" xfId="25317"/>
    <cellStyle name="20 % - Markeringsfarve2 2 2 3 2 4 5 3" xfId="21364"/>
    <cellStyle name="20 % - Markeringsfarve2 2 2 3 2 4 6" xfId="903"/>
    <cellStyle name="20 % - Markeringsfarve2 2 2 3 2 4 6 2" xfId="11287"/>
    <cellStyle name="20 % - Markeringsfarve2 2 2 3 2 4 6 2 2" xfId="25318"/>
    <cellStyle name="20 % - Markeringsfarve2 2 2 3 2 4 6 3" xfId="21365"/>
    <cellStyle name="20 % - Markeringsfarve2 2 2 3 2 4 7" xfId="11282"/>
    <cellStyle name="20 % - Markeringsfarve2 2 2 3 2 4 7 2" xfId="25313"/>
    <cellStyle name="20 % - Markeringsfarve2 2 2 3 2 4 8" xfId="21360"/>
    <cellStyle name="20 % - Markeringsfarve2 2 2 3 2 5" xfId="904"/>
    <cellStyle name="20 % - Markeringsfarve2 2 2 3 2 5 2" xfId="905"/>
    <cellStyle name="20 % - Markeringsfarve2 2 2 3 2 5 2 2" xfId="11289"/>
    <cellStyle name="20 % - Markeringsfarve2 2 2 3 2 5 2 2 2" xfId="25320"/>
    <cellStyle name="20 % - Markeringsfarve2 2 2 3 2 5 2 3" xfId="21367"/>
    <cellStyle name="20 % - Markeringsfarve2 2 2 3 2 5 3" xfId="906"/>
    <cellStyle name="20 % - Markeringsfarve2 2 2 3 2 5 3 2" xfId="11290"/>
    <cellStyle name="20 % - Markeringsfarve2 2 2 3 2 5 3 2 2" xfId="25321"/>
    <cellStyle name="20 % - Markeringsfarve2 2 2 3 2 5 3 3" xfId="21368"/>
    <cellStyle name="20 % - Markeringsfarve2 2 2 3 2 5 4" xfId="907"/>
    <cellStyle name="20 % - Markeringsfarve2 2 2 3 2 5 4 2" xfId="11291"/>
    <cellStyle name="20 % - Markeringsfarve2 2 2 3 2 5 4 2 2" xfId="25322"/>
    <cellStyle name="20 % - Markeringsfarve2 2 2 3 2 5 4 3" xfId="21369"/>
    <cellStyle name="20 % - Markeringsfarve2 2 2 3 2 5 5" xfId="908"/>
    <cellStyle name="20 % - Markeringsfarve2 2 2 3 2 5 5 2" xfId="11292"/>
    <cellStyle name="20 % - Markeringsfarve2 2 2 3 2 5 5 2 2" xfId="25323"/>
    <cellStyle name="20 % - Markeringsfarve2 2 2 3 2 5 5 3" xfId="21370"/>
    <cellStyle name="20 % - Markeringsfarve2 2 2 3 2 5 6" xfId="909"/>
    <cellStyle name="20 % - Markeringsfarve2 2 2 3 2 5 6 2" xfId="11293"/>
    <cellStyle name="20 % - Markeringsfarve2 2 2 3 2 5 6 2 2" xfId="25324"/>
    <cellStyle name="20 % - Markeringsfarve2 2 2 3 2 5 6 3" xfId="21371"/>
    <cellStyle name="20 % - Markeringsfarve2 2 2 3 2 5 7" xfId="11288"/>
    <cellStyle name="20 % - Markeringsfarve2 2 2 3 2 5 7 2" xfId="25319"/>
    <cellStyle name="20 % - Markeringsfarve2 2 2 3 2 5 8" xfId="21366"/>
    <cellStyle name="20 % - Markeringsfarve2 2 2 3 2 6" xfId="910"/>
    <cellStyle name="20 % - Markeringsfarve2 2 2 3 2 6 2" xfId="11294"/>
    <cellStyle name="20 % - Markeringsfarve2 2 2 3 2 6 2 2" xfId="25325"/>
    <cellStyle name="20 % - Markeringsfarve2 2 2 3 2 6 3" xfId="21372"/>
    <cellStyle name="20 % - Markeringsfarve2 2 2 3 2 7" xfId="911"/>
    <cellStyle name="20 % - Markeringsfarve2 2 2 3 2 7 2" xfId="11295"/>
    <cellStyle name="20 % - Markeringsfarve2 2 2 3 2 7 2 2" xfId="25326"/>
    <cellStyle name="20 % - Markeringsfarve2 2 2 3 2 7 3" xfId="21373"/>
    <cellStyle name="20 % - Markeringsfarve2 2 2 3 2 8" xfId="912"/>
    <cellStyle name="20 % - Markeringsfarve2 2 2 3 2 8 2" xfId="11296"/>
    <cellStyle name="20 % - Markeringsfarve2 2 2 3 2 8 2 2" xfId="25327"/>
    <cellStyle name="20 % - Markeringsfarve2 2 2 3 2 8 3" xfId="21374"/>
    <cellStyle name="20 % - Markeringsfarve2 2 2 3 2 9" xfId="913"/>
    <cellStyle name="20 % - Markeringsfarve2 2 2 3 2 9 2" xfId="11297"/>
    <cellStyle name="20 % - Markeringsfarve2 2 2 3 2 9 2 2" xfId="25328"/>
    <cellStyle name="20 % - Markeringsfarve2 2 2 3 2 9 3" xfId="21375"/>
    <cellStyle name="20 % - Markeringsfarve2 2 2 3 3" xfId="914"/>
    <cellStyle name="20 % - Markeringsfarve2 2 2 3 3 10" xfId="11298"/>
    <cellStyle name="20 % - Markeringsfarve2 2 2 3 3 10 2" xfId="25329"/>
    <cellStyle name="20 % - Markeringsfarve2 2 2 3 3 11" xfId="21376"/>
    <cellStyle name="20 % - Markeringsfarve2 2 2 3 3 2" xfId="915"/>
    <cellStyle name="20 % - Markeringsfarve2 2 2 3 3 2 2" xfId="916"/>
    <cellStyle name="20 % - Markeringsfarve2 2 2 3 3 2 2 2" xfId="11300"/>
    <cellStyle name="20 % - Markeringsfarve2 2 2 3 3 2 2 2 2" xfId="25331"/>
    <cellStyle name="20 % - Markeringsfarve2 2 2 3 3 2 2 3" xfId="21378"/>
    <cellStyle name="20 % - Markeringsfarve2 2 2 3 3 2 3" xfId="917"/>
    <cellStyle name="20 % - Markeringsfarve2 2 2 3 3 2 3 2" xfId="11301"/>
    <cellStyle name="20 % - Markeringsfarve2 2 2 3 3 2 3 2 2" xfId="25332"/>
    <cellStyle name="20 % - Markeringsfarve2 2 2 3 3 2 3 3" xfId="21379"/>
    <cellStyle name="20 % - Markeringsfarve2 2 2 3 3 2 4" xfId="918"/>
    <cellStyle name="20 % - Markeringsfarve2 2 2 3 3 2 4 2" xfId="11302"/>
    <cellStyle name="20 % - Markeringsfarve2 2 2 3 3 2 4 2 2" xfId="25333"/>
    <cellStyle name="20 % - Markeringsfarve2 2 2 3 3 2 4 3" xfId="21380"/>
    <cellStyle name="20 % - Markeringsfarve2 2 2 3 3 2 5" xfId="919"/>
    <cellStyle name="20 % - Markeringsfarve2 2 2 3 3 2 5 2" xfId="11303"/>
    <cellStyle name="20 % - Markeringsfarve2 2 2 3 3 2 5 2 2" xfId="25334"/>
    <cellStyle name="20 % - Markeringsfarve2 2 2 3 3 2 5 3" xfId="21381"/>
    <cellStyle name="20 % - Markeringsfarve2 2 2 3 3 2 6" xfId="920"/>
    <cellStyle name="20 % - Markeringsfarve2 2 2 3 3 2 6 2" xfId="11304"/>
    <cellStyle name="20 % - Markeringsfarve2 2 2 3 3 2 6 2 2" xfId="25335"/>
    <cellStyle name="20 % - Markeringsfarve2 2 2 3 3 2 6 3" xfId="21382"/>
    <cellStyle name="20 % - Markeringsfarve2 2 2 3 3 2 7" xfId="11299"/>
    <cellStyle name="20 % - Markeringsfarve2 2 2 3 3 2 7 2" xfId="25330"/>
    <cellStyle name="20 % - Markeringsfarve2 2 2 3 3 2 8" xfId="21377"/>
    <cellStyle name="20 % - Markeringsfarve2 2 2 3 3 3" xfId="921"/>
    <cellStyle name="20 % - Markeringsfarve2 2 2 3 3 3 2" xfId="922"/>
    <cellStyle name="20 % - Markeringsfarve2 2 2 3 3 3 2 2" xfId="11306"/>
    <cellStyle name="20 % - Markeringsfarve2 2 2 3 3 3 2 2 2" xfId="25337"/>
    <cellStyle name="20 % - Markeringsfarve2 2 2 3 3 3 2 3" xfId="21384"/>
    <cellStyle name="20 % - Markeringsfarve2 2 2 3 3 3 3" xfId="923"/>
    <cellStyle name="20 % - Markeringsfarve2 2 2 3 3 3 3 2" xfId="11307"/>
    <cellStyle name="20 % - Markeringsfarve2 2 2 3 3 3 3 2 2" xfId="25338"/>
    <cellStyle name="20 % - Markeringsfarve2 2 2 3 3 3 3 3" xfId="21385"/>
    <cellStyle name="20 % - Markeringsfarve2 2 2 3 3 3 4" xfId="924"/>
    <cellStyle name="20 % - Markeringsfarve2 2 2 3 3 3 4 2" xfId="11308"/>
    <cellStyle name="20 % - Markeringsfarve2 2 2 3 3 3 4 2 2" xfId="25339"/>
    <cellStyle name="20 % - Markeringsfarve2 2 2 3 3 3 4 3" xfId="21386"/>
    <cellStyle name="20 % - Markeringsfarve2 2 2 3 3 3 5" xfId="925"/>
    <cellStyle name="20 % - Markeringsfarve2 2 2 3 3 3 5 2" xfId="11309"/>
    <cellStyle name="20 % - Markeringsfarve2 2 2 3 3 3 5 2 2" xfId="25340"/>
    <cellStyle name="20 % - Markeringsfarve2 2 2 3 3 3 5 3" xfId="21387"/>
    <cellStyle name="20 % - Markeringsfarve2 2 2 3 3 3 6" xfId="926"/>
    <cellStyle name="20 % - Markeringsfarve2 2 2 3 3 3 6 2" xfId="11310"/>
    <cellStyle name="20 % - Markeringsfarve2 2 2 3 3 3 6 2 2" xfId="25341"/>
    <cellStyle name="20 % - Markeringsfarve2 2 2 3 3 3 6 3" xfId="21388"/>
    <cellStyle name="20 % - Markeringsfarve2 2 2 3 3 3 7" xfId="11305"/>
    <cellStyle name="20 % - Markeringsfarve2 2 2 3 3 3 7 2" xfId="25336"/>
    <cellStyle name="20 % - Markeringsfarve2 2 2 3 3 3 8" xfId="21383"/>
    <cellStyle name="20 % - Markeringsfarve2 2 2 3 3 4" xfId="927"/>
    <cellStyle name="20 % - Markeringsfarve2 2 2 3 3 4 2" xfId="928"/>
    <cellStyle name="20 % - Markeringsfarve2 2 2 3 3 4 2 2" xfId="11312"/>
    <cellStyle name="20 % - Markeringsfarve2 2 2 3 3 4 2 2 2" xfId="25343"/>
    <cellStyle name="20 % - Markeringsfarve2 2 2 3 3 4 2 3" xfId="21390"/>
    <cellStyle name="20 % - Markeringsfarve2 2 2 3 3 4 3" xfId="929"/>
    <cellStyle name="20 % - Markeringsfarve2 2 2 3 3 4 3 2" xfId="11313"/>
    <cellStyle name="20 % - Markeringsfarve2 2 2 3 3 4 3 2 2" xfId="25344"/>
    <cellStyle name="20 % - Markeringsfarve2 2 2 3 3 4 3 3" xfId="21391"/>
    <cellStyle name="20 % - Markeringsfarve2 2 2 3 3 4 4" xfId="930"/>
    <cellStyle name="20 % - Markeringsfarve2 2 2 3 3 4 4 2" xfId="11314"/>
    <cellStyle name="20 % - Markeringsfarve2 2 2 3 3 4 4 2 2" xfId="25345"/>
    <cellStyle name="20 % - Markeringsfarve2 2 2 3 3 4 4 3" xfId="21392"/>
    <cellStyle name="20 % - Markeringsfarve2 2 2 3 3 4 5" xfId="931"/>
    <cellStyle name="20 % - Markeringsfarve2 2 2 3 3 4 5 2" xfId="11315"/>
    <cellStyle name="20 % - Markeringsfarve2 2 2 3 3 4 5 2 2" xfId="25346"/>
    <cellStyle name="20 % - Markeringsfarve2 2 2 3 3 4 5 3" xfId="21393"/>
    <cellStyle name="20 % - Markeringsfarve2 2 2 3 3 4 6" xfId="932"/>
    <cellStyle name="20 % - Markeringsfarve2 2 2 3 3 4 6 2" xfId="11316"/>
    <cellStyle name="20 % - Markeringsfarve2 2 2 3 3 4 6 2 2" xfId="25347"/>
    <cellStyle name="20 % - Markeringsfarve2 2 2 3 3 4 6 3" xfId="21394"/>
    <cellStyle name="20 % - Markeringsfarve2 2 2 3 3 4 7" xfId="11311"/>
    <cellStyle name="20 % - Markeringsfarve2 2 2 3 3 4 7 2" xfId="25342"/>
    <cellStyle name="20 % - Markeringsfarve2 2 2 3 3 4 8" xfId="21389"/>
    <cellStyle name="20 % - Markeringsfarve2 2 2 3 3 5" xfId="933"/>
    <cellStyle name="20 % - Markeringsfarve2 2 2 3 3 5 2" xfId="11317"/>
    <cellStyle name="20 % - Markeringsfarve2 2 2 3 3 5 2 2" xfId="25348"/>
    <cellStyle name="20 % - Markeringsfarve2 2 2 3 3 5 3" xfId="21395"/>
    <cellStyle name="20 % - Markeringsfarve2 2 2 3 3 6" xfId="934"/>
    <cellStyle name="20 % - Markeringsfarve2 2 2 3 3 6 2" xfId="11318"/>
    <cellStyle name="20 % - Markeringsfarve2 2 2 3 3 6 2 2" xfId="25349"/>
    <cellStyle name="20 % - Markeringsfarve2 2 2 3 3 6 3" xfId="21396"/>
    <cellStyle name="20 % - Markeringsfarve2 2 2 3 3 7" xfId="935"/>
    <cellStyle name="20 % - Markeringsfarve2 2 2 3 3 7 2" xfId="11319"/>
    <cellStyle name="20 % - Markeringsfarve2 2 2 3 3 7 2 2" xfId="25350"/>
    <cellStyle name="20 % - Markeringsfarve2 2 2 3 3 7 3" xfId="21397"/>
    <cellStyle name="20 % - Markeringsfarve2 2 2 3 3 8" xfId="936"/>
    <cellStyle name="20 % - Markeringsfarve2 2 2 3 3 8 2" xfId="11320"/>
    <cellStyle name="20 % - Markeringsfarve2 2 2 3 3 8 2 2" xfId="25351"/>
    <cellStyle name="20 % - Markeringsfarve2 2 2 3 3 8 3" xfId="21398"/>
    <cellStyle name="20 % - Markeringsfarve2 2 2 3 3 9" xfId="937"/>
    <cellStyle name="20 % - Markeringsfarve2 2 2 3 3 9 2" xfId="11321"/>
    <cellStyle name="20 % - Markeringsfarve2 2 2 3 3 9 2 2" xfId="25352"/>
    <cellStyle name="20 % - Markeringsfarve2 2 2 3 3 9 3" xfId="21399"/>
    <cellStyle name="20 % - Markeringsfarve2 2 2 3 4" xfId="938"/>
    <cellStyle name="20 % - Markeringsfarve2 2 2 3 4 2" xfId="939"/>
    <cellStyle name="20 % - Markeringsfarve2 2 2 3 4 2 2" xfId="11323"/>
    <cellStyle name="20 % - Markeringsfarve2 2 2 3 4 2 2 2" xfId="25354"/>
    <cellStyle name="20 % - Markeringsfarve2 2 2 3 4 2 3" xfId="21401"/>
    <cellStyle name="20 % - Markeringsfarve2 2 2 3 4 3" xfId="940"/>
    <cellStyle name="20 % - Markeringsfarve2 2 2 3 4 3 2" xfId="11324"/>
    <cellStyle name="20 % - Markeringsfarve2 2 2 3 4 3 2 2" xfId="25355"/>
    <cellStyle name="20 % - Markeringsfarve2 2 2 3 4 3 3" xfId="21402"/>
    <cellStyle name="20 % - Markeringsfarve2 2 2 3 4 4" xfId="941"/>
    <cellStyle name="20 % - Markeringsfarve2 2 2 3 4 4 2" xfId="11325"/>
    <cellStyle name="20 % - Markeringsfarve2 2 2 3 4 4 2 2" xfId="25356"/>
    <cellStyle name="20 % - Markeringsfarve2 2 2 3 4 4 3" xfId="21403"/>
    <cellStyle name="20 % - Markeringsfarve2 2 2 3 4 5" xfId="942"/>
    <cellStyle name="20 % - Markeringsfarve2 2 2 3 4 5 2" xfId="11326"/>
    <cellStyle name="20 % - Markeringsfarve2 2 2 3 4 5 2 2" xfId="25357"/>
    <cellStyle name="20 % - Markeringsfarve2 2 2 3 4 5 3" xfId="21404"/>
    <cellStyle name="20 % - Markeringsfarve2 2 2 3 4 6" xfId="943"/>
    <cellStyle name="20 % - Markeringsfarve2 2 2 3 4 6 2" xfId="11327"/>
    <cellStyle name="20 % - Markeringsfarve2 2 2 3 4 6 2 2" xfId="25358"/>
    <cellStyle name="20 % - Markeringsfarve2 2 2 3 4 6 3" xfId="21405"/>
    <cellStyle name="20 % - Markeringsfarve2 2 2 3 4 7" xfId="11322"/>
    <cellStyle name="20 % - Markeringsfarve2 2 2 3 4 7 2" xfId="25353"/>
    <cellStyle name="20 % - Markeringsfarve2 2 2 3 4 8" xfId="21400"/>
    <cellStyle name="20 % - Markeringsfarve2 2 2 3 5" xfId="944"/>
    <cellStyle name="20 % - Markeringsfarve2 2 2 3 5 2" xfId="945"/>
    <cellStyle name="20 % - Markeringsfarve2 2 2 3 5 2 2" xfId="11329"/>
    <cellStyle name="20 % - Markeringsfarve2 2 2 3 5 2 2 2" xfId="25360"/>
    <cellStyle name="20 % - Markeringsfarve2 2 2 3 5 2 3" xfId="21407"/>
    <cellStyle name="20 % - Markeringsfarve2 2 2 3 5 3" xfId="946"/>
    <cellStyle name="20 % - Markeringsfarve2 2 2 3 5 3 2" xfId="11330"/>
    <cellStyle name="20 % - Markeringsfarve2 2 2 3 5 3 2 2" xfId="25361"/>
    <cellStyle name="20 % - Markeringsfarve2 2 2 3 5 3 3" xfId="21408"/>
    <cellStyle name="20 % - Markeringsfarve2 2 2 3 5 4" xfId="947"/>
    <cellStyle name="20 % - Markeringsfarve2 2 2 3 5 4 2" xfId="11331"/>
    <cellStyle name="20 % - Markeringsfarve2 2 2 3 5 4 2 2" xfId="25362"/>
    <cellStyle name="20 % - Markeringsfarve2 2 2 3 5 4 3" xfId="21409"/>
    <cellStyle name="20 % - Markeringsfarve2 2 2 3 5 5" xfId="948"/>
    <cellStyle name="20 % - Markeringsfarve2 2 2 3 5 5 2" xfId="11332"/>
    <cellStyle name="20 % - Markeringsfarve2 2 2 3 5 5 2 2" xfId="25363"/>
    <cellStyle name="20 % - Markeringsfarve2 2 2 3 5 5 3" xfId="21410"/>
    <cellStyle name="20 % - Markeringsfarve2 2 2 3 5 6" xfId="949"/>
    <cellStyle name="20 % - Markeringsfarve2 2 2 3 5 6 2" xfId="11333"/>
    <cellStyle name="20 % - Markeringsfarve2 2 2 3 5 6 2 2" xfId="25364"/>
    <cellStyle name="20 % - Markeringsfarve2 2 2 3 5 6 3" xfId="21411"/>
    <cellStyle name="20 % - Markeringsfarve2 2 2 3 5 7" xfId="11328"/>
    <cellStyle name="20 % - Markeringsfarve2 2 2 3 5 7 2" xfId="25359"/>
    <cellStyle name="20 % - Markeringsfarve2 2 2 3 5 8" xfId="21406"/>
    <cellStyle name="20 % - Markeringsfarve2 2 2 3 6" xfId="950"/>
    <cellStyle name="20 % - Markeringsfarve2 2 2 3 6 2" xfId="951"/>
    <cellStyle name="20 % - Markeringsfarve2 2 2 3 6 2 2" xfId="11335"/>
    <cellStyle name="20 % - Markeringsfarve2 2 2 3 6 2 2 2" xfId="25366"/>
    <cellStyle name="20 % - Markeringsfarve2 2 2 3 6 2 3" xfId="21413"/>
    <cellStyle name="20 % - Markeringsfarve2 2 2 3 6 3" xfId="952"/>
    <cellStyle name="20 % - Markeringsfarve2 2 2 3 6 3 2" xfId="11336"/>
    <cellStyle name="20 % - Markeringsfarve2 2 2 3 6 3 2 2" xfId="25367"/>
    <cellStyle name="20 % - Markeringsfarve2 2 2 3 6 3 3" xfId="21414"/>
    <cellStyle name="20 % - Markeringsfarve2 2 2 3 6 4" xfId="953"/>
    <cellStyle name="20 % - Markeringsfarve2 2 2 3 6 4 2" xfId="11337"/>
    <cellStyle name="20 % - Markeringsfarve2 2 2 3 6 4 2 2" xfId="25368"/>
    <cellStyle name="20 % - Markeringsfarve2 2 2 3 6 4 3" xfId="21415"/>
    <cellStyle name="20 % - Markeringsfarve2 2 2 3 6 5" xfId="954"/>
    <cellStyle name="20 % - Markeringsfarve2 2 2 3 6 5 2" xfId="11338"/>
    <cellStyle name="20 % - Markeringsfarve2 2 2 3 6 5 2 2" xfId="25369"/>
    <cellStyle name="20 % - Markeringsfarve2 2 2 3 6 5 3" xfId="21416"/>
    <cellStyle name="20 % - Markeringsfarve2 2 2 3 6 6" xfId="955"/>
    <cellStyle name="20 % - Markeringsfarve2 2 2 3 6 6 2" xfId="11339"/>
    <cellStyle name="20 % - Markeringsfarve2 2 2 3 6 6 2 2" xfId="25370"/>
    <cellStyle name="20 % - Markeringsfarve2 2 2 3 6 6 3" xfId="21417"/>
    <cellStyle name="20 % - Markeringsfarve2 2 2 3 6 7" xfId="11334"/>
    <cellStyle name="20 % - Markeringsfarve2 2 2 3 6 7 2" xfId="25365"/>
    <cellStyle name="20 % - Markeringsfarve2 2 2 3 6 8" xfId="21412"/>
    <cellStyle name="20 % - Markeringsfarve2 2 2 3 7" xfId="956"/>
    <cellStyle name="20 % - Markeringsfarve2 2 2 3 7 2" xfId="11340"/>
    <cellStyle name="20 % - Markeringsfarve2 2 2 3 7 2 2" xfId="25371"/>
    <cellStyle name="20 % - Markeringsfarve2 2 2 3 7 3" xfId="21418"/>
    <cellStyle name="20 % - Markeringsfarve2 2 2 3 8" xfId="957"/>
    <cellStyle name="20 % - Markeringsfarve2 2 2 3 8 2" xfId="11341"/>
    <cellStyle name="20 % - Markeringsfarve2 2 2 3 8 2 2" xfId="25372"/>
    <cellStyle name="20 % - Markeringsfarve2 2 2 3 8 3" xfId="21419"/>
    <cellStyle name="20 % - Markeringsfarve2 2 2 3 9" xfId="958"/>
    <cellStyle name="20 % - Markeringsfarve2 2 2 3 9 2" xfId="11342"/>
    <cellStyle name="20 % - Markeringsfarve2 2 2 3 9 2 2" xfId="25373"/>
    <cellStyle name="20 % - Markeringsfarve2 2 2 3 9 3" xfId="21420"/>
    <cellStyle name="20 % - Markeringsfarve2 2 2 4" xfId="959"/>
    <cellStyle name="20 % - Markeringsfarve2 2 2 4 10" xfId="960"/>
    <cellStyle name="20 % - Markeringsfarve2 2 2 4 10 2" xfId="11344"/>
    <cellStyle name="20 % - Markeringsfarve2 2 2 4 10 2 2" xfId="25375"/>
    <cellStyle name="20 % - Markeringsfarve2 2 2 4 10 3" xfId="21422"/>
    <cellStyle name="20 % - Markeringsfarve2 2 2 4 11" xfId="11343"/>
    <cellStyle name="20 % - Markeringsfarve2 2 2 4 11 2" xfId="25374"/>
    <cellStyle name="20 % - Markeringsfarve2 2 2 4 12" xfId="21421"/>
    <cellStyle name="20 % - Markeringsfarve2 2 2 4 2" xfId="961"/>
    <cellStyle name="20 % - Markeringsfarve2 2 2 4 2 10" xfId="11345"/>
    <cellStyle name="20 % - Markeringsfarve2 2 2 4 2 10 2" xfId="25376"/>
    <cellStyle name="20 % - Markeringsfarve2 2 2 4 2 11" xfId="21423"/>
    <cellStyle name="20 % - Markeringsfarve2 2 2 4 2 2" xfId="962"/>
    <cellStyle name="20 % - Markeringsfarve2 2 2 4 2 2 2" xfId="963"/>
    <cellStyle name="20 % - Markeringsfarve2 2 2 4 2 2 2 2" xfId="11347"/>
    <cellStyle name="20 % - Markeringsfarve2 2 2 4 2 2 2 2 2" xfId="25378"/>
    <cellStyle name="20 % - Markeringsfarve2 2 2 4 2 2 2 3" xfId="21425"/>
    <cellStyle name="20 % - Markeringsfarve2 2 2 4 2 2 3" xfId="964"/>
    <cellStyle name="20 % - Markeringsfarve2 2 2 4 2 2 3 2" xfId="11348"/>
    <cellStyle name="20 % - Markeringsfarve2 2 2 4 2 2 3 2 2" xfId="25379"/>
    <cellStyle name="20 % - Markeringsfarve2 2 2 4 2 2 3 3" xfId="21426"/>
    <cellStyle name="20 % - Markeringsfarve2 2 2 4 2 2 4" xfId="965"/>
    <cellStyle name="20 % - Markeringsfarve2 2 2 4 2 2 4 2" xfId="11349"/>
    <cellStyle name="20 % - Markeringsfarve2 2 2 4 2 2 4 2 2" xfId="25380"/>
    <cellStyle name="20 % - Markeringsfarve2 2 2 4 2 2 4 3" xfId="21427"/>
    <cellStyle name="20 % - Markeringsfarve2 2 2 4 2 2 5" xfId="966"/>
    <cellStyle name="20 % - Markeringsfarve2 2 2 4 2 2 5 2" xfId="11350"/>
    <cellStyle name="20 % - Markeringsfarve2 2 2 4 2 2 5 2 2" xfId="25381"/>
    <cellStyle name="20 % - Markeringsfarve2 2 2 4 2 2 5 3" xfId="21428"/>
    <cellStyle name="20 % - Markeringsfarve2 2 2 4 2 2 6" xfId="967"/>
    <cellStyle name="20 % - Markeringsfarve2 2 2 4 2 2 6 2" xfId="11351"/>
    <cellStyle name="20 % - Markeringsfarve2 2 2 4 2 2 6 2 2" xfId="25382"/>
    <cellStyle name="20 % - Markeringsfarve2 2 2 4 2 2 6 3" xfId="21429"/>
    <cellStyle name="20 % - Markeringsfarve2 2 2 4 2 2 7" xfId="11346"/>
    <cellStyle name="20 % - Markeringsfarve2 2 2 4 2 2 7 2" xfId="25377"/>
    <cellStyle name="20 % - Markeringsfarve2 2 2 4 2 2 8" xfId="21424"/>
    <cellStyle name="20 % - Markeringsfarve2 2 2 4 2 3" xfId="968"/>
    <cellStyle name="20 % - Markeringsfarve2 2 2 4 2 3 2" xfId="969"/>
    <cellStyle name="20 % - Markeringsfarve2 2 2 4 2 3 2 2" xfId="11353"/>
    <cellStyle name="20 % - Markeringsfarve2 2 2 4 2 3 2 2 2" xfId="25384"/>
    <cellStyle name="20 % - Markeringsfarve2 2 2 4 2 3 2 3" xfId="21431"/>
    <cellStyle name="20 % - Markeringsfarve2 2 2 4 2 3 3" xfId="970"/>
    <cellStyle name="20 % - Markeringsfarve2 2 2 4 2 3 3 2" xfId="11354"/>
    <cellStyle name="20 % - Markeringsfarve2 2 2 4 2 3 3 2 2" xfId="25385"/>
    <cellStyle name="20 % - Markeringsfarve2 2 2 4 2 3 3 3" xfId="21432"/>
    <cellStyle name="20 % - Markeringsfarve2 2 2 4 2 3 4" xfId="971"/>
    <cellStyle name="20 % - Markeringsfarve2 2 2 4 2 3 4 2" xfId="11355"/>
    <cellStyle name="20 % - Markeringsfarve2 2 2 4 2 3 4 2 2" xfId="25386"/>
    <cellStyle name="20 % - Markeringsfarve2 2 2 4 2 3 4 3" xfId="21433"/>
    <cellStyle name="20 % - Markeringsfarve2 2 2 4 2 3 5" xfId="972"/>
    <cellStyle name="20 % - Markeringsfarve2 2 2 4 2 3 5 2" xfId="11356"/>
    <cellStyle name="20 % - Markeringsfarve2 2 2 4 2 3 5 2 2" xfId="25387"/>
    <cellStyle name="20 % - Markeringsfarve2 2 2 4 2 3 5 3" xfId="21434"/>
    <cellStyle name="20 % - Markeringsfarve2 2 2 4 2 3 6" xfId="973"/>
    <cellStyle name="20 % - Markeringsfarve2 2 2 4 2 3 6 2" xfId="11357"/>
    <cellStyle name="20 % - Markeringsfarve2 2 2 4 2 3 6 2 2" xfId="25388"/>
    <cellStyle name="20 % - Markeringsfarve2 2 2 4 2 3 6 3" xfId="21435"/>
    <cellStyle name="20 % - Markeringsfarve2 2 2 4 2 3 7" xfId="11352"/>
    <cellStyle name="20 % - Markeringsfarve2 2 2 4 2 3 7 2" xfId="25383"/>
    <cellStyle name="20 % - Markeringsfarve2 2 2 4 2 3 8" xfId="21430"/>
    <cellStyle name="20 % - Markeringsfarve2 2 2 4 2 4" xfId="974"/>
    <cellStyle name="20 % - Markeringsfarve2 2 2 4 2 4 2" xfId="975"/>
    <cellStyle name="20 % - Markeringsfarve2 2 2 4 2 4 2 2" xfId="11359"/>
    <cellStyle name="20 % - Markeringsfarve2 2 2 4 2 4 2 2 2" xfId="25390"/>
    <cellStyle name="20 % - Markeringsfarve2 2 2 4 2 4 2 3" xfId="21437"/>
    <cellStyle name="20 % - Markeringsfarve2 2 2 4 2 4 3" xfId="976"/>
    <cellStyle name="20 % - Markeringsfarve2 2 2 4 2 4 3 2" xfId="11360"/>
    <cellStyle name="20 % - Markeringsfarve2 2 2 4 2 4 3 2 2" xfId="25391"/>
    <cellStyle name="20 % - Markeringsfarve2 2 2 4 2 4 3 3" xfId="21438"/>
    <cellStyle name="20 % - Markeringsfarve2 2 2 4 2 4 4" xfId="977"/>
    <cellStyle name="20 % - Markeringsfarve2 2 2 4 2 4 4 2" xfId="11361"/>
    <cellStyle name="20 % - Markeringsfarve2 2 2 4 2 4 4 2 2" xfId="25392"/>
    <cellStyle name="20 % - Markeringsfarve2 2 2 4 2 4 4 3" xfId="21439"/>
    <cellStyle name="20 % - Markeringsfarve2 2 2 4 2 4 5" xfId="978"/>
    <cellStyle name="20 % - Markeringsfarve2 2 2 4 2 4 5 2" xfId="11362"/>
    <cellStyle name="20 % - Markeringsfarve2 2 2 4 2 4 5 2 2" xfId="25393"/>
    <cellStyle name="20 % - Markeringsfarve2 2 2 4 2 4 5 3" xfId="21440"/>
    <cellStyle name="20 % - Markeringsfarve2 2 2 4 2 4 6" xfId="979"/>
    <cellStyle name="20 % - Markeringsfarve2 2 2 4 2 4 6 2" xfId="11363"/>
    <cellStyle name="20 % - Markeringsfarve2 2 2 4 2 4 6 2 2" xfId="25394"/>
    <cellStyle name="20 % - Markeringsfarve2 2 2 4 2 4 6 3" xfId="21441"/>
    <cellStyle name="20 % - Markeringsfarve2 2 2 4 2 4 7" xfId="11358"/>
    <cellStyle name="20 % - Markeringsfarve2 2 2 4 2 4 7 2" xfId="25389"/>
    <cellStyle name="20 % - Markeringsfarve2 2 2 4 2 4 8" xfId="21436"/>
    <cellStyle name="20 % - Markeringsfarve2 2 2 4 2 5" xfId="980"/>
    <cellStyle name="20 % - Markeringsfarve2 2 2 4 2 5 2" xfId="11364"/>
    <cellStyle name="20 % - Markeringsfarve2 2 2 4 2 5 2 2" xfId="25395"/>
    <cellStyle name="20 % - Markeringsfarve2 2 2 4 2 5 3" xfId="21442"/>
    <cellStyle name="20 % - Markeringsfarve2 2 2 4 2 6" xfId="981"/>
    <cellStyle name="20 % - Markeringsfarve2 2 2 4 2 6 2" xfId="11365"/>
    <cellStyle name="20 % - Markeringsfarve2 2 2 4 2 6 2 2" xfId="25396"/>
    <cellStyle name="20 % - Markeringsfarve2 2 2 4 2 6 3" xfId="21443"/>
    <cellStyle name="20 % - Markeringsfarve2 2 2 4 2 7" xfId="982"/>
    <cellStyle name="20 % - Markeringsfarve2 2 2 4 2 7 2" xfId="11366"/>
    <cellStyle name="20 % - Markeringsfarve2 2 2 4 2 7 2 2" xfId="25397"/>
    <cellStyle name="20 % - Markeringsfarve2 2 2 4 2 7 3" xfId="21444"/>
    <cellStyle name="20 % - Markeringsfarve2 2 2 4 2 8" xfId="983"/>
    <cellStyle name="20 % - Markeringsfarve2 2 2 4 2 8 2" xfId="11367"/>
    <cellStyle name="20 % - Markeringsfarve2 2 2 4 2 8 2 2" xfId="25398"/>
    <cellStyle name="20 % - Markeringsfarve2 2 2 4 2 8 3" xfId="21445"/>
    <cellStyle name="20 % - Markeringsfarve2 2 2 4 2 9" xfId="984"/>
    <cellStyle name="20 % - Markeringsfarve2 2 2 4 2 9 2" xfId="11368"/>
    <cellStyle name="20 % - Markeringsfarve2 2 2 4 2 9 2 2" xfId="25399"/>
    <cellStyle name="20 % - Markeringsfarve2 2 2 4 2 9 3" xfId="21446"/>
    <cellStyle name="20 % - Markeringsfarve2 2 2 4 3" xfId="985"/>
    <cellStyle name="20 % - Markeringsfarve2 2 2 4 3 2" xfId="986"/>
    <cellStyle name="20 % - Markeringsfarve2 2 2 4 3 2 2" xfId="11370"/>
    <cellStyle name="20 % - Markeringsfarve2 2 2 4 3 2 2 2" xfId="25401"/>
    <cellStyle name="20 % - Markeringsfarve2 2 2 4 3 2 3" xfId="21448"/>
    <cellStyle name="20 % - Markeringsfarve2 2 2 4 3 3" xfId="987"/>
    <cellStyle name="20 % - Markeringsfarve2 2 2 4 3 3 2" xfId="11371"/>
    <cellStyle name="20 % - Markeringsfarve2 2 2 4 3 3 2 2" xfId="25402"/>
    <cellStyle name="20 % - Markeringsfarve2 2 2 4 3 3 3" xfId="21449"/>
    <cellStyle name="20 % - Markeringsfarve2 2 2 4 3 4" xfId="988"/>
    <cellStyle name="20 % - Markeringsfarve2 2 2 4 3 4 2" xfId="11372"/>
    <cellStyle name="20 % - Markeringsfarve2 2 2 4 3 4 2 2" xfId="25403"/>
    <cellStyle name="20 % - Markeringsfarve2 2 2 4 3 4 3" xfId="21450"/>
    <cellStyle name="20 % - Markeringsfarve2 2 2 4 3 5" xfId="989"/>
    <cellStyle name="20 % - Markeringsfarve2 2 2 4 3 5 2" xfId="11373"/>
    <cellStyle name="20 % - Markeringsfarve2 2 2 4 3 5 2 2" xfId="25404"/>
    <cellStyle name="20 % - Markeringsfarve2 2 2 4 3 5 3" xfId="21451"/>
    <cellStyle name="20 % - Markeringsfarve2 2 2 4 3 6" xfId="990"/>
    <cellStyle name="20 % - Markeringsfarve2 2 2 4 3 6 2" xfId="11374"/>
    <cellStyle name="20 % - Markeringsfarve2 2 2 4 3 6 2 2" xfId="25405"/>
    <cellStyle name="20 % - Markeringsfarve2 2 2 4 3 6 3" xfId="21452"/>
    <cellStyle name="20 % - Markeringsfarve2 2 2 4 3 7" xfId="11369"/>
    <cellStyle name="20 % - Markeringsfarve2 2 2 4 3 7 2" xfId="25400"/>
    <cellStyle name="20 % - Markeringsfarve2 2 2 4 3 8" xfId="21447"/>
    <cellStyle name="20 % - Markeringsfarve2 2 2 4 4" xfId="991"/>
    <cellStyle name="20 % - Markeringsfarve2 2 2 4 4 2" xfId="992"/>
    <cellStyle name="20 % - Markeringsfarve2 2 2 4 4 2 2" xfId="11376"/>
    <cellStyle name="20 % - Markeringsfarve2 2 2 4 4 2 2 2" xfId="25407"/>
    <cellStyle name="20 % - Markeringsfarve2 2 2 4 4 2 3" xfId="21454"/>
    <cellStyle name="20 % - Markeringsfarve2 2 2 4 4 3" xfId="993"/>
    <cellStyle name="20 % - Markeringsfarve2 2 2 4 4 3 2" xfId="11377"/>
    <cellStyle name="20 % - Markeringsfarve2 2 2 4 4 3 2 2" xfId="25408"/>
    <cellStyle name="20 % - Markeringsfarve2 2 2 4 4 3 3" xfId="21455"/>
    <cellStyle name="20 % - Markeringsfarve2 2 2 4 4 4" xfId="994"/>
    <cellStyle name="20 % - Markeringsfarve2 2 2 4 4 4 2" xfId="11378"/>
    <cellStyle name="20 % - Markeringsfarve2 2 2 4 4 4 2 2" xfId="25409"/>
    <cellStyle name="20 % - Markeringsfarve2 2 2 4 4 4 3" xfId="21456"/>
    <cellStyle name="20 % - Markeringsfarve2 2 2 4 4 5" xfId="995"/>
    <cellStyle name="20 % - Markeringsfarve2 2 2 4 4 5 2" xfId="11379"/>
    <cellStyle name="20 % - Markeringsfarve2 2 2 4 4 5 2 2" xfId="25410"/>
    <cellStyle name="20 % - Markeringsfarve2 2 2 4 4 5 3" xfId="21457"/>
    <cellStyle name="20 % - Markeringsfarve2 2 2 4 4 6" xfId="996"/>
    <cellStyle name="20 % - Markeringsfarve2 2 2 4 4 6 2" xfId="11380"/>
    <cellStyle name="20 % - Markeringsfarve2 2 2 4 4 6 2 2" xfId="25411"/>
    <cellStyle name="20 % - Markeringsfarve2 2 2 4 4 6 3" xfId="21458"/>
    <cellStyle name="20 % - Markeringsfarve2 2 2 4 4 7" xfId="11375"/>
    <cellStyle name="20 % - Markeringsfarve2 2 2 4 4 7 2" xfId="25406"/>
    <cellStyle name="20 % - Markeringsfarve2 2 2 4 4 8" xfId="21453"/>
    <cellStyle name="20 % - Markeringsfarve2 2 2 4 5" xfId="997"/>
    <cellStyle name="20 % - Markeringsfarve2 2 2 4 5 2" xfId="998"/>
    <cellStyle name="20 % - Markeringsfarve2 2 2 4 5 2 2" xfId="11382"/>
    <cellStyle name="20 % - Markeringsfarve2 2 2 4 5 2 2 2" xfId="25413"/>
    <cellStyle name="20 % - Markeringsfarve2 2 2 4 5 2 3" xfId="21460"/>
    <cellStyle name="20 % - Markeringsfarve2 2 2 4 5 3" xfId="999"/>
    <cellStyle name="20 % - Markeringsfarve2 2 2 4 5 3 2" xfId="11383"/>
    <cellStyle name="20 % - Markeringsfarve2 2 2 4 5 3 2 2" xfId="25414"/>
    <cellStyle name="20 % - Markeringsfarve2 2 2 4 5 3 3" xfId="21461"/>
    <cellStyle name="20 % - Markeringsfarve2 2 2 4 5 4" xfId="1000"/>
    <cellStyle name="20 % - Markeringsfarve2 2 2 4 5 4 2" xfId="11384"/>
    <cellStyle name="20 % - Markeringsfarve2 2 2 4 5 4 2 2" xfId="25415"/>
    <cellStyle name="20 % - Markeringsfarve2 2 2 4 5 4 3" xfId="21462"/>
    <cellStyle name="20 % - Markeringsfarve2 2 2 4 5 5" xfId="1001"/>
    <cellStyle name="20 % - Markeringsfarve2 2 2 4 5 5 2" xfId="11385"/>
    <cellStyle name="20 % - Markeringsfarve2 2 2 4 5 5 2 2" xfId="25416"/>
    <cellStyle name="20 % - Markeringsfarve2 2 2 4 5 5 3" xfId="21463"/>
    <cellStyle name="20 % - Markeringsfarve2 2 2 4 5 6" xfId="1002"/>
    <cellStyle name="20 % - Markeringsfarve2 2 2 4 5 6 2" xfId="11386"/>
    <cellStyle name="20 % - Markeringsfarve2 2 2 4 5 6 2 2" xfId="25417"/>
    <cellStyle name="20 % - Markeringsfarve2 2 2 4 5 6 3" xfId="21464"/>
    <cellStyle name="20 % - Markeringsfarve2 2 2 4 5 7" xfId="11381"/>
    <cellStyle name="20 % - Markeringsfarve2 2 2 4 5 7 2" xfId="25412"/>
    <cellStyle name="20 % - Markeringsfarve2 2 2 4 5 8" xfId="21459"/>
    <cellStyle name="20 % - Markeringsfarve2 2 2 4 6" xfId="1003"/>
    <cellStyle name="20 % - Markeringsfarve2 2 2 4 6 2" xfId="11387"/>
    <cellStyle name="20 % - Markeringsfarve2 2 2 4 6 2 2" xfId="25418"/>
    <cellStyle name="20 % - Markeringsfarve2 2 2 4 6 3" xfId="21465"/>
    <cellStyle name="20 % - Markeringsfarve2 2 2 4 7" xfId="1004"/>
    <cellStyle name="20 % - Markeringsfarve2 2 2 4 7 2" xfId="11388"/>
    <cellStyle name="20 % - Markeringsfarve2 2 2 4 7 2 2" xfId="25419"/>
    <cellStyle name="20 % - Markeringsfarve2 2 2 4 7 3" xfId="21466"/>
    <cellStyle name="20 % - Markeringsfarve2 2 2 4 8" xfId="1005"/>
    <cellStyle name="20 % - Markeringsfarve2 2 2 4 8 2" xfId="11389"/>
    <cellStyle name="20 % - Markeringsfarve2 2 2 4 8 2 2" xfId="25420"/>
    <cellStyle name="20 % - Markeringsfarve2 2 2 4 8 3" xfId="21467"/>
    <cellStyle name="20 % - Markeringsfarve2 2 2 4 9" xfId="1006"/>
    <cellStyle name="20 % - Markeringsfarve2 2 2 4 9 2" xfId="11390"/>
    <cellStyle name="20 % - Markeringsfarve2 2 2 4 9 2 2" xfId="25421"/>
    <cellStyle name="20 % - Markeringsfarve2 2 2 4 9 3" xfId="21468"/>
    <cellStyle name="20 % - Markeringsfarve2 2 2 5" xfId="1007"/>
    <cellStyle name="20 % - Markeringsfarve2 2 2 5 10" xfId="11391"/>
    <cellStyle name="20 % - Markeringsfarve2 2 2 5 10 2" xfId="25422"/>
    <cellStyle name="20 % - Markeringsfarve2 2 2 5 11" xfId="21469"/>
    <cellStyle name="20 % - Markeringsfarve2 2 2 5 2" xfId="1008"/>
    <cellStyle name="20 % - Markeringsfarve2 2 2 5 2 2" xfId="1009"/>
    <cellStyle name="20 % - Markeringsfarve2 2 2 5 2 2 2" xfId="11393"/>
    <cellStyle name="20 % - Markeringsfarve2 2 2 5 2 2 2 2" xfId="25424"/>
    <cellStyle name="20 % - Markeringsfarve2 2 2 5 2 2 3" xfId="21471"/>
    <cellStyle name="20 % - Markeringsfarve2 2 2 5 2 3" xfId="1010"/>
    <cellStyle name="20 % - Markeringsfarve2 2 2 5 2 3 2" xfId="11394"/>
    <cellStyle name="20 % - Markeringsfarve2 2 2 5 2 3 2 2" xfId="25425"/>
    <cellStyle name="20 % - Markeringsfarve2 2 2 5 2 3 3" xfId="21472"/>
    <cellStyle name="20 % - Markeringsfarve2 2 2 5 2 4" xfId="1011"/>
    <cellStyle name="20 % - Markeringsfarve2 2 2 5 2 4 2" xfId="11395"/>
    <cellStyle name="20 % - Markeringsfarve2 2 2 5 2 4 2 2" xfId="25426"/>
    <cellStyle name="20 % - Markeringsfarve2 2 2 5 2 4 3" xfId="21473"/>
    <cellStyle name="20 % - Markeringsfarve2 2 2 5 2 5" xfId="1012"/>
    <cellStyle name="20 % - Markeringsfarve2 2 2 5 2 5 2" xfId="11396"/>
    <cellStyle name="20 % - Markeringsfarve2 2 2 5 2 5 2 2" xfId="25427"/>
    <cellStyle name="20 % - Markeringsfarve2 2 2 5 2 5 3" xfId="21474"/>
    <cellStyle name="20 % - Markeringsfarve2 2 2 5 2 6" xfId="1013"/>
    <cellStyle name="20 % - Markeringsfarve2 2 2 5 2 6 2" xfId="11397"/>
    <cellStyle name="20 % - Markeringsfarve2 2 2 5 2 6 2 2" xfId="25428"/>
    <cellStyle name="20 % - Markeringsfarve2 2 2 5 2 6 3" xfId="21475"/>
    <cellStyle name="20 % - Markeringsfarve2 2 2 5 2 7" xfId="11392"/>
    <cellStyle name="20 % - Markeringsfarve2 2 2 5 2 7 2" xfId="25423"/>
    <cellStyle name="20 % - Markeringsfarve2 2 2 5 2 8" xfId="21470"/>
    <cellStyle name="20 % - Markeringsfarve2 2 2 5 3" xfId="1014"/>
    <cellStyle name="20 % - Markeringsfarve2 2 2 5 3 2" xfId="1015"/>
    <cellStyle name="20 % - Markeringsfarve2 2 2 5 3 2 2" xfId="11399"/>
    <cellStyle name="20 % - Markeringsfarve2 2 2 5 3 2 2 2" xfId="25430"/>
    <cellStyle name="20 % - Markeringsfarve2 2 2 5 3 2 3" xfId="21477"/>
    <cellStyle name="20 % - Markeringsfarve2 2 2 5 3 3" xfId="1016"/>
    <cellStyle name="20 % - Markeringsfarve2 2 2 5 3 3 2" xfId="11400"/>
    <cellStyle name="20 % - Markeringsfarve2 2 2 5 3 3 2 2" xfId="25431"/>
    <cellStyle name="20 % - Markeringsfarve2 2 2 5 3 3 3" xfId="21478"/>
    <cellStyle name="20 % - Markeringsfarve2 2 2 5 3 4" xfId="1017"/>
    <cellStyle name="20 % - Markeringsfarve2 2 2 5 3 4 2" xfId="11401"/>
    <cellStyle name="20 % - Markeringsfarve2 2 2 5 3 4 2 2" xfId="25432"/>
    <cellStyle name="20 % - Markeringsfarve2 2 2 5 3 4 3" xfId="21479"/>
    <cellStyle name="20 % - Markeringsfarve2 2 2 5 3 5" xfId="1018"/>
    <cellStyle name="20 % - Markeringsfarve2 2 2 5 3 5 2" xfId="11402"/>
    <cellStyle name="20 % - Markeringsfarve2 2 2 5 3 5 2 2" xfId="25433"/>
    <cellStyle name="20 % - Markeringsfarve2 2 2 5 3 5 3" xfId="21480"/>
    <cellStyle name="20 % - Markeringsfarve2 2 2 5 3 6" xfId="1019"/>
    <cellStyle name="20 % - Markeringsfarve2 2 2 5 3 6 2" xfId="11403"/>
    <cellStyle name="20 % - Markeringsfarve2 2 2 5 3 6 2 2" xfId="25434"/>
    <cellStyle name="20 % - Markeringsfarve2 2 2 5 3 6 3" xfId="21481"/>
    <cellStyle name="20 % - Markeringsfarve2 2 2 5 3 7" xfId="11398"/>
    <cellStyle name="20 % - Markeringsfarve2 2 2 5 3 7 2" xfId="25429"/>
    <cellStyle name="20 % - Markeringsfarve2 2 2 5 3 8" xfId="21476"/>
    <cellStyle name="20 % - Markeringsfarve2 2 2 5 4" xfId="1020"/>
    <cellStyle name="20 % - Markeringsfarve2 2 2 5 4 2" xfId="1021"/>
    <cellStyle name="20 % - Markeringsfarve2 2 2 5 4 2 2" xfId="11405"/>
    <cellStyle name="20 % - Markeringsfarve2 2 2 5 4 2 2 2" xfId="25436"/>
    <cellStyle name="20 % - Markeringsfarve2 2 2 5 4 2 3" xfId="21483"/>
    <cellStyle name="20 % - Markeringsfarve2 2 2 5 4 3" xfId="1022"/>
    <cellStyle name="20 % - Markeringsfarve2 2 2 5 4 3 2" xfId="11406"/>
    <cellStyle name="20 % - Markeringsfarve2 2 2 5 4 3 2 2" xfId="25437"/>
    <cellStyle name="20 % - Markeringsfarve2 2 2 5 4 3 3" xfId="21484"/>
    <cellStyle name="20 % - Markeringsfarve2 2 2 5 4 4" xfId="1023"/>
    <cellStyle name="20 % - Markeringsfarve2 2 2 5 4 4 2" xfId="11407"/>
    <cellStyle name="20 % - Markeringsfarve2 2 2 5 4 4 2 2" xfId="25438"/>
    <cellStyle name="20 % - Markeringsfarve2 2 2 5 4 4 3" xfId="21485"/>
    <cellStyle name="20 % - Markeringsfarve2 2 2 5 4 5" xfId="1024"/>
    <cellStyle name="20 % - Markeringsfarve2 2 2 5 4 5 2" xfId="11408"/>
    <cellStyle name="20 % - Markeringsfarve2 2 2 5 4 5 2 2" xfId="25439"/>
    <cellStyle name="20 % - Markeringsfarve2 2 2 5 4 5 3" xfId="21486"/>
    <cellStyle name="20 % - Markeringsfarve2 2 2 5 4 6" xfId="1025"/>
    <cellStyle name="20 % - Markeringsfarve2 2 2 5 4 6 2" xfId="11409"/>
    <cellStyle name="20 % - Markeringsfarve2 2 2 5 4 6 2 2" xfId="25440"/>
    <cellStyle name="20 % - Markeringsfarve2 2 2 5 4 6 3" xfId="21487"/>
    <cellStyle name="20 % - Markeringsfarve2 2 2 5 4 7" xfId="11404"/>
    <cellStyle name="20 % - Markeringsfarve2 2 2 5 4 7 2" xfId="25435"/>
    <cellStyle name="20 % - Markeringsfarve2 2 2 5 4 8" xfId="21482"/>
    <cellStyle name="20 % - Markeringsfarve2 2 2 5 5" xfId="1026"/>
    <cellStyle name="20 % - Markeringsfarve2 2 2 5 5 2" xfId="11410"/>
    <cellStyle name="20 % - Markeringsfarve2 2 2 5 5 2 2" xfId="25441"/>
    <cellStyle name="20 % - Markeringsfarve2 2 2 5 5 3" xfId="21488"/>
    <cellStyle name="20 % - Markeringsfarve2 2 2 5 6" xfId="1027"/>
    <cellStyle name="20 % - Markeringsfarve2 2 2 5 6 2" xfId="11411"/>
    <cellStyle name="20 % - Markeringsfarve2 2 2 5 6 2 2" xfId="25442"/>
    <cellStyle name="20 % - Markeringsfarve2 2 2 5 6 3" xfId="21489"/>
    <cellStyle name="20 % - Markeringsfarve2 2 2 5 7" xfId="1028"/>
    <cellStyle name="20 % - Markeringsfarve2 2 2 5 7 2" xfId="11412"/>
    <cellStyle name="20 % - Markeringsfarve2 2 2 5 7 2 2" xfId="25443"/>
    <cellStyle name="20 % - Markeringsfarve2 2 2 5 7 3" xfId="21490"/>
    <cellStyle name="20 % - Markeringsfarve2 2 2 5 8" xfId="1029"/>
    <cellStyle name="20 % - Markeringsfarve2 2 2 5 8 2" xfId="11413"/>
    <cellStyle name="20 % - Markeringsfarve2 2 2 5 8 2 2" xfId="25444"/>
    <cellStyle name="20 % - Markeringsfarve2 2 2 5 8 3" xfId="21491"/>
    <cellStyle name="20 % - Markeringsfarve2 2 2 5 9" xfId="1030"/>
    <cellStyle name="20 % - Markeringsfarve2 2 2 5 9 2" xfId="11414"/>
    <cellStyle name="20 % - Markeringsfarve2 2 2 5 9 2 2" xfId="25445"/>
    <cellStyle name="20 % - Markeringsfarve2 2 2 5 9 3" xfId="21492"/>
    <cellStyle name="20 % - Markeringsfarve2 2 2 6" xfId="1031"/>
    <cellStyle name="20 % - Markeringsfarve2 2 2 6 2" xfId="1032"/>
    <cellStyle name="20 % - Markeringsfarve2 2 2 6 2 2" xfId="11416"/>
    <cellStyle name="20 % - Markeringsfarve2 2 2 6 2 2 2" xfId="25447"/>
    <cellStyle name="20 % - Markeringsfarve2 2 2 6 2 3" xfId="21494"/>
    <cellStyle name="20 % - Markeringsfarve2 2 2 6 3" xfId="1033"/>
    <cellStyle name="20 % - Markeringsfarve2 2 2 6 3 2" xfId="11417"/>
    <cellStyle name="20 % - Markeringsfarve2 2 2 6 3 2 2" xfId="25448"/>
    <cellStyle name="20 % - Markeringsfarve2 2 2 6 3 3" xfId="21495"/>
    <cellStyle name="20 % - Markeringsfarve2 2 2 6 4" xfId="1034"/>
    <cellStyle name="20 % - Markeringsfarve2 2 2 6 4 2" xfId="11418"/>
    <cellStyle name="20 % - Markeringsfarve2 2 2 6 4 2 2" xfId="25449"/>
    <cellStyle name="20 % - Markeringsfarve2 2 2 6 4 3" xfId="21496"/>
    <cellStyle name="20 % - Markeringsfarve2 2 2 6 5" xfId="1035"/>
    <cellStyle name="20 % - Markeringsfarve2 2 2 6 5 2" xfId="11419"/>
    <cellStyle name="20 % - Markeringsfarve2 2 2 6 5 2 2" xfId="25450"/>
    <cellStyle name="20 % - Markeringsfarve2 2 2 6 5 3" xfId="21497"/>
    <cellStyle name="20 % - Markeringsfarve2 2 2 6 6" xfId="1036"/>
    <cellStyle name="20 % - Markeringsfarve2 2 2 6 6 2" xfId="11420"/>
    <cellStyle name="20 % - Markeringsfarve2 2 2 6 6 2 2" xfId="25451"/>
    <cellStyle name="20 % - Markeringsfarve2 2 2 6 6 3" xfId="21498"/>
    <cellStyle name="20 % - Markeringsfarve2 2 2 6 7" xfId="11415"/>
    <cellStyle name="20 % - Markeringsfarve2 2 2 6 7 2" xfId="25446"/>
    <cellStyle name="20 % - Markeringsfarve2 2 2 6 8" xfId="21493"/>
    <cellStyle name="20 % - Markeringsfarve2 2 2 7" xfId="1037"/>
    <cellStyle name="20 % - Markeringsfarve2 2 2 7 2" xfId="1038"/>
    <cellStyle name="20 % - Markeringsfarve2 2 2 7 2 2" xfId="11422"/>
    <cellStyle name="20 % - Markeringsfarve2 2 2 7 2 2 2" xfId="25453"/>
    <cellStyle name="20 % - Markeringsfarve2 2 2 7 2 3" xfId="21500"/>
    <cellStyle name="20 % - Markeringsfarve2 2 2 7 3" xfId="1039"/>
    <cellStyle name="20 % - Markeringsfarve2 2 2 7 3 2" xfId="11423"/>
    <cellStyle name="20 % - Markeringsfarve2 2 2 7 3 2 2" xfId="25454"/>
    <cellStyle name="20 % - Markeringsfarve2 2 2 7 3 3" xfId="21501"/>
    <cellStyle name="20 % - Markeringsfarve2 2 2 7 4" xfId="1040"/>
    <cellStyle name="20 % - Markeringsfarve2 2 2 7 4 2" xfId="11424"/>
    <cellStyle name="20 % - Markeringsfarve2 2 2 7 4 2 2" xfId="25455"/>
    <cellStyle name="20 % - Markeringsfarve2 2 2 7 4 3" xfId="21502"/>
    <cellStyle name="20 % - Markeringsfarve2 2 2 7 5" xfId="1041"/>
    <cellStyle name="20 % - Markeringsfarve2 2 2 7 5 2" xfId="11425"/>
    <cellStyle name="20 % - Markeringsfarve2 2 2 7 5 2 2" xfId="25456"/>
    <cellStyle name="20 % - Markeringsfarve2 2 2 7 5 3" xfId="21503"/>
    <cellStyle name="20 % - Markeringsfarve2 2 2 7 6" xfId="1042"/>
    <cellStyle name="20 % - Markeringsfarve2 2 2 7 6 2" xfId="11426"/>
    <cellStyle name="20 % - Markeringsfarve2 2 2 7 6 2 2" xfId="25457"/>
    <cellStyle name="20 % - Markeringsfarve2 2 2 7 6 3" xfId="21504"/>
    <cellStyle name="20 % - Markeringsfarve2 2 2 7 7" xfId="11421"/>
    <cellStyle name="20 % - Markeringsfarve2 2 2 7 7 2" xfId="25452"/>
    <cellStyle name="20 % - Markeringsfarve2 2 2 7 8" xfId="21499"/>
    <cellStyle name="20 % - Markeringsfarve2 2 2 8" xfId="1043"/>
    <cellStyle name="20 % - Markeringsfarve2 2 2 8 2" xfId="1044"/>
    <cellStyle name="20 % - Markeringsfarve2 2 2 8 2 2" xfId="11428"/>
    <cellStyle name="20 % - Markeringsfarve2 2 2 8 2 2 2" xfId="25459"/>
    <cellStyle name="20 % - Markeringsfarve2 2 2 8 2 3" xfId="21506"/>
    <cellStyle name="20 % - Markeringsfarve2 2 2 8 3" xfId="1045"/>
    <cellStyle name="20 % - Markeringsfarve2 2 2 8 3 2" xfId="11429"/>
    <cellStyle name="20 % - Markeringsfarve2 2 2 8 3 2 2" xfId="25460"/>
    <cellStyle name="20 % - Markeringsfarve2 2 2 8 3 3" xfId="21507"/>
    <cellStyle name="20 % - Markeringsfarve2 2 2 8 4" xfId="1046"/>
    <cellStyle name="20 % - Markeringsfarve2 2 2 8 4 2" xfId="11430"/>
    <cellStyle name="20 % - Markeringsfarve2 2 2 8 4 2 2" xfId="25461"/>
    <cellStyle name="20 % - Markeringsfarve2 2 2 8 4 3" xfId="21508"/>
    <cellStyle name="20 % - Markeringsfarve2 2 2 8 5" xfId="1047"/>
    <cellStyle name="20 % - Markeringsfarve2 2 2 8 5 2" xfId="11431"/>
    <cellStyle name="20 % - Markeringsfarve2 2 2 8 5 2 2" xfId="25462"/>
    <cellStyle name="20 % - Markeringsfarve2 2 2 8 5 3" xfId="21509"/>
    <cellStyle name="20 % - Markeringsfarve2 2 2 8 6" xfId="1048"/>
    <cellStyle name="20 % - Markeringsfarve2 2 2 8 6 2" xfId="11432"/>
    <cellStyle name="20 % - Markeringsfarve2 2 2 8 6 2 2" xfId="25463"/>
    <cellStyle name="20 % - Markeringsfarve2 2 2 8 6 3" xfId="21510"/>
    <cellStyle name="20 % - Markeringsfarve2 2 2 8 7" xfId="11427"/>
    <cellStyle name="20 % - Markeringsfarve2 2 2 8 7 2" xfId="25458"/>
    <cellStyle name="20 % - Markeringsfarve2 2 2 8 8" xfId="21505"/>
    <cellStyle name="20 % - Markeringsfarve2 2 2 9" xfId="1049"/>
    <cellStyle name="20 % - Markeringsfarve2 2 2 9 2" xfId="11433"/>
    <cellStyle name="20 % - Markeringsfarve2 2 2 9 2 2" xfId="25464"/>
    <cellStyle name="20 % - Markeringsfarve2 2 2 9 3" xfId="21511"/>
    <cellStyle name="20 % - Markeringsfarve2 2 2_Budget" xfId="1050"/>
    <cellStyle name="20 % - Markeringsfarve2 2 3" xfId="1051"/>
    <cellStyle name="20 % - Markeringsfarve2 2 3 10" xfId="1052"/>
    <cellStyle name="20 % - Markeringsfarve2 2 3 10 2" xfId="11435"/>
    <cellStyle name="20 % - Markeringsfarve2 2 3 10 2 2" xfId="25466"/>
    <cellStyle name="20 % - Markeringsfarve2 2 3 10 3" xfId="21513"/>
    <cellStyle name="20 % - Markeringsfarve2 2 3 11" xfId="1053"/>
    <cellStyle name="20 % - Markeringsfarve2 2 3 11 2" xfId="11436"/>
    <cellStyle name="20 % - Markeringsfarve2 2 3 11 2 2" xfId="25467"/>
    <cellStyle name="20 % - Markeringsfarve2 2 3 11 3" xfId="21514"/>
    <cellStyle name="20 % - Markeringsfarve2 2 3 12" xfId="1054"/>
    <cellStyle name="20 % - Markeringsfarve2 2 3 12 2" xfId="11437"/>
    <cellStyle name="20 % - Markeringsfarve2 2 3 12 2 2" xfId="25468"/>
    <cellStyle name="20 % - Markeringsfarve2 2 3 12 3" xfId="21515"/>
    <cellStyle name="20 % - Markeringsfarve2 2 3 13" xfId="1055"/>
    <cellStyle name="20 % - Markeringsfarve2 2 3 14" xfId="11434"/>
    <cellStyle name="20 % - Markeringsfarve2 2 3 14 2" xfId="25465"/>
    <cellStyle name="20 % - Markeringsfarve2 2 3 15" xfId="21512"/>
    <cellStyle name="20 % - Markeringsfarve2 2 3 2" xfId="1056"/>
    <cellStyle name="20 % - Markeringsfarve2 2 3 2 10" xfId="1057"/>
    <cellStyle name="20 % - Markeringsfarve2 2 3 2 10 2" xfId="11439"/>
    <cellStyle name="20 % - Markeringsfarve2 2 3 2 10 2 2" xfId="25470"/>
    <cellStyle name="20 % - Markeringsfarve2 2 3 2 10 3" xfId="21517"/>
    <cellStyle name="20 % - Markeringsfarve2 2 3 2 11" xfId="1058"/>
    <cellStyle name="20 % - Markeringsfarve2 2 3 2 11 2" xfId="11440"/>
    <cellStyle name="20 % - Markeringsfarve2 2 3 2 11 2 2" xfId="25471"/>
    <cellStyle name="20 % - Markeringsfarve2 2 3 2 11 3" xfId="21518"/>
    <cellStyle name="20 % - Markeringsfarve2 2 3 2 12" xfId="11438"/>
    <cellStyle name="20 % - Markeringsfarve2 2 3 2 12 2" xfId="25469"/>
    <cellStyle name="20 % - Markeringsfarve2 2 3 2 13" xfId="21516"/>
    <cellStyle name="20 % - Markeringsfarve2 2 3 2 2" xfId="1059"/>
    <cellStyle name="20 % - Markeringsfarve2 2 3 2 2 10" xfId="1060"/>
    <cellStyle name="20 % - Markeringsfarve2 2 3 2 2 10 2" xfId="11442"/>
    <cellStyle name="20 % - Markeringsfarve2 2 3 2 2 10 2 2" xfId="25473"/>
    <cellStyle name="20 % - Markeringsfarve2 2 3 2 2 10 3" xfId="21520"/>
    <cellStyle name="20 % - Markeringsfarve2 2 3 2 2 11" xfId="11441"/>
    <cellStyle name="20 % - Markeringsfarve2 2 3 2 2 11 2" xfId="25472"/>
    <cellStyle name="20 % - Markeringsfarve2 2 3 2 2 12" xfId="21519"/>
    <cellStyle name="20 % - Markeringsfarve2 2 3 2 2 2" xfId="1061"/>
    <cellStyle name="20 % - Markeringsfarve2 2 3 2 2 2 2" xfId="1062"/>
    <cellStyle name="20 % - Markeringsfarve2 2 3 2 2 2 2 2" xfId="11444"/>
    <cellStyle name="20 % - Markeringsfarve2 2 3 2 2 2 2 2 2" xfId="25475"/>
    <cellStyle name="20 % - Markeringsfarve2 2 3 2 2 2 2 3" xfId="21522"/>
    <cellStyle name="20 % - Markeringsfarve2 2 3 2 2 2 3" xfId="1063"/>
    <cellStyle name="20 % - Markeringsfarve2 2 3 2 2 2 3 2" xfId="11445"/>
    <cellStyle name="20 % - Markeringsfarve2 2 3 2 2 2 3 2 2" xfId="25476"/>
    <cellStyle name="20 % - Markeringsfarve2 2 3 2 2 2 3 3" xfId="21523"/>
    <cellStyle name="20 % - Markeringsfarve2 2 3 2 2 2 4" xfId="1064"/>
    <cellStyle name="20 % - Markeringsfarve2 2 3 2 2 2 4 2" xfId="11446"/>
    <cellStyle name="20 % - Markeringsfarve2 2 3 2 2 2 4 2 2" xfId="25477"/>
    <cellStyle name="20 % - Markeringsfarve2 2 3 2 2 2 4 3" xfId="21524"/>
    <cellStyle name="20 % - Markeringsfarve2 2 3 2 2 2 5" xfId="1065"/>
    <cellStyle name="20 % - Markeringsfarve2 2 3 2 2 2 5 2" xfId="11447"/>
    <cellStyle name="20 % - Markeringsfarve2 2 3 2 2 2 5 2 2" xfId="25478"/>
    <cellStyle name="20 % - Markeringsfarve2 2 3 2 2 2 5 3" xfId="21525"/>
    <cellStyle name="20 % - Markeringsfarve2 2 3 2 2 2 6" xfId="1066"/>
    <cellStyle name="20 % - Markeringsfarve2 2 3 2 2 2 6 2" xfId="11448"/>
    <cellStyle name="20 % - Markeringsfarve2 2 3 2 2 2 6 2 2" xfId="25479"/>
    <cellStyle name="20 % - Markeringsfarve2 2 3 2 2 2 6 3" xfId="21526"/>
    <cellStyle name="20 % - Markeringsfarve2 2 3 2 2 2 7" xfId="11443"/>
    <cellStyle name="20 % - Markeringsfarve2 2 3 2 2 2 7 2" xfId="25474"/>
    <cellStyle name="20 % - Markeringsfarve2 2 3 2 2 2 8" xfId="21521"/>
    <cellStyle name="20 % - Markeringsfarve2 2 3 2 2 3" xfId="1067"/>
    <cellStyle name="20 % - Markeringsfarve2 2 3 2 2 3 2" xfId="1068"/>
    <cellStyle name="20 % - Markeringsfarve2 2 3 2 2 3 2 2" xfId="11450"/>
    <cellStyle name="20 % - Markeringsfarve2 2 3 2 2 3 2 2 2" xfId="25481"/>
    <cellStyle name="20 % - Markeringsfarve2 2 3 2 2 3 2 3" xfId="21528"/>
    <cellStyle name="20 % - Markeringsfarve2 2 3 2 2 3 3" xfId="1069"/>
    <cellStyle name="20 % - Markeringsfarve2 2 3 2 2 3 3 2" xfId="11451"/>
    <cellStyle name="20 % - Markeringsfarve2 2 3 2 2 3 3 2 2" xfId="25482"/>
    <cellStyle name="20 % - Markeringsfarve2 2 3 2 2 3 3 3" xfId="21529"/>
    <cellStyle name="20 % - Markeringsfarve2 2 3 2 2 3 4" xfId="1070"/>
    <cellStyle name="20 % - Markeringsfarve2 2 3 2 2 3 4 2" xfId="11452"/>
    <cellStyle name="20 % - Markeringsfarve2 2 3 2 2 3 4 2 2" xfId="25483"/>
    <cellStyle name="20 % - Markeringsfarve2 2 3 2 2 3 4 3" xfId="21530"/>
    <cellStyle name="20 % - Markeringsfarve2 2 3 2 2 3 5" xfId="1071"/>
    <cellStyle name="20 % - Markeringsfarve2 2 3 2 2 3 5 2" xfId="11453"/>
    <cellStyle name="20 % - Markeringsfarve2 2 3 2 2 3 5 2 2" xfId="25484"/>
    <cellStyle name="20 % - Markeringsfarve2 2 3 2 2 3 5 3" xfId="21531"/>
    <cellStyle name="20 % - Markeringsfarve2 2 3 2 2 3 6" xfId="1072"/>
    <cellStyle name="20 % - Markeringsfarve2 2 3 2 2 3 6 2" xfId="11454"/>
    <cellStyle name="20 % - Markeringsfarve2 2 3 2 2 3 6 2 2" xfId="25485"/>
    <cellStyle name="20 % - Markeringsfarve2 2 3 2 2 3 6 3" xfId="21532"/>
    <cellStyle name="20 % - Markeringsfarve2 2 3 2 2 3 7" xfId="11449"/>
    <cellStyle name="20 % - Markeringsfarve2 2 3 2 2 3 7 2" xfId="25480"/>
    <cellStyle name="20 % - Markeringsfarve2 2 3 2 2 3 8" xfId="21527"/>
    <cellStyle name="20 % - Markeringsfarve2 2 3 2 2 4" xfId="1073"/>
    <cellStyle name="20 % - Markeringsfarve2 2 3 2 2 4 2" xfId="1074"/>
    <cellStyle name="20 % - Markeringsfarve2 2 3 2 2 4 2 2" xfId="11456"/>
    <cellStyle name="20 % - Markeringsfarve2 2 3 2 2 4 2 2 2" xfId="25487"/>
    <cellStyle name="20 % - Markeringsfarve2 2 3 2 2 4 2 3" xfId="21534"/>
    <cellStyle name="20 % - Markeringsfarve2 2 3 2 2 4 3" xfId="1075"/>
    <cellStyle name="20 % - Markeringsfarve2 2 3 2 2 4 3 2" xfId="11457"/>
    <cellStyle name="20 % - Markeringsfarve2 2 3 2 2 4 3 2 2" xfId="25488"/>
    <cellStyle name="20 % - Markeringsfarve2 2 3 2 2 4 3 3" xfId="21535"/>
    <cellStyle name="20 % - Markeringsfarve2 2 3 2 2 4 4" xfId="1076"/>
    <cellStyle name="20 % - Markeringsfarve2 2 3 2 2 4 4 2" xfId="11458"/>
    <cellStyle name="20 % - Markeringsfarve2 2 3 2 2 4 4 2 2" xfId="25489"/>
    <cellStyle name="20 % - Markeringsfarve2 2 3 2 2 4 4 3" xfId="21536"/>
    <cellStyle name="20 % - Markeringsfarve2 2 3 2 2 4 5" xfId="1077"/>
    <cellStyle name="20 % - Markeringsfarve2 2 3 2 2 4 5 2" xfId="11459"/>
    <cellStyle name="20 % - Markeringsfarve2 2 3 2 2 4 5 2 2" xfId="25490"/>
    <cellStyle name="20 % - Markeringsfarve2 2 3 2 2 4 5 3" xfId="21537"/>
    <cellStyle name="20 % - Markeringsfarve2 2 3 2 2 4 6" xfId="1078"/>
    <cellStyle name="20 % - Markeringsfarve2 2 3 2 2 4 6 2" xfId="11460"/>
    <cellStyle name="20 % - Markeringsfarve2 2 3 2 2 4 6 2 2" xfId="25491"/>
    <cellStyle name="20 % - Markeringsfarve2 2 3 2 2 4 6 3" xfId="21538"/>
    <cellStyle name="20 % - Markeringsfarve2 2 3 2 2 4 7" xfId="11455"/>
    <cellStyle name="20 % - Markeringsfarve2 2 3 2 2 4 7 2" xfId="25486"/>
    <cellStyle name="20 % - Markeringsfarve2 2 3 2 2 4 8" xfId="21533"/>
    <cellStyle name="20 % - Markeringsfarve2 2 3 2 2 5" xfId="1079"/>
    <cellStyle name="20 % - Markeringsfarve2 2 3 2 2 5 2" xfId="1080"/>
    <cellStyle name="20 % - Markeringsfarve2 2 3 2 2 5 2 2" xfId="11462"/>
    <cellStyle name="20 % - Markeringsfarve2 2 3 2 2 5 2 2 2" xfId="25493"/>
    <cellStyle name="20 % - Markeringsfarve2 2 3 2 2 5 2 3" xfId="21540"/>
    <cellStyle name="20 % - Markeringsfarve2 2 3 2 2 5 3" xfId="1081"/>
    <cellStyle name="20 % - Markeringsfarve2 2 3 2 2 5 3 2" xfId="11463"/>
    <cellStyle name="20 % - Markeringsfarve2 2 3 2 2 5 3 2 2" xfId="25494"/>
    <cellStyle name="20 % - Markeringsfarve2 2 3 2 2 5 3 3" xfId="21541"/>
    <cellStyle name="20 % - Markeringsfarve2 2 3 2 2 5 4" xfId="1082"/>
    <cellStyle name="20 % - Markeringsfarve2 2 3 2 2 5 4 2" xfId="11464"/>
    <cellStyle name="20 % - Markeringsfarve2 2 3 2 2 5 4 2 2" xfId="25495"/>
    <cellStyle name="20 % - Markeringsfarve2 2 3 2 2 5 4 3" xfId="21542"/>
    <cellStyle name="20 % - Markeringsfarve2 2 3 2 2 5 5" xfId="1083"/>
    <cellStyle name="20 % - Markeringsfarve2 2 3 2 2 5 5 2" xfId="11465"/>
    <cellStyle name="20 % - Markeringsfarve2 2 3 2 2 5 5 2 2" xfId="25496"/>
    <cellStyle name="20 % - Markeringsfarve2 2 3 2 2 5 5 3" xfId="21543"/>
    <cellStyle name="20 % - Markeringsfarve2 2 3 2 2 5 6" xfId="1084"/>
    <cellStyle name="20 % - Markeringsfarve2 2 3 2 2 5 6 2" xfId="11466"/>
    <cellStyle name="20 % - Markeringsfarve2 2 3 2 2 5 6 2 2" xfId="25497"/>
    <cellStyle name="20 % - Markeringsfarve2 2 3 2 2 5 6 3" xfId="21544"/>
    <cellStyle name="20 % - Markeringsfarve2 2 3 2 2 5 7" xfId="11461"/>
    <cellStyle name="20 % - Markeringsfarve2 2 3 2 2 5 7 2" xfId="25492"/>
    <cellStyle name="20 % - Markeringsfarve2 2 3 2 2 5 8" xfId="21539"/>
    <cellStyle name="20 % - Markeringsfarve2 2 3 2 2 6" xfId="1085"/>
    <cellStyle name="20 % - Markeringsfarve2 2 3 2 2 6 2" xfId="11467"/>
    <cellStyle name="20 % - Markeringsfarve2 2 3 2 2 6 2 2" xfId="25498"/>
    <cellStyle name="20 % - Markeringsfarve2 2 3 2 2 6 3" xfId="21545"/>
    <cellStyle name="20 % - Markeringsfarve2 2 3 2 2 7" xfId="1086"/>
    <cellStyle name="20 % - Markeringsfarve2 2 3 2 2 7 2" xfId="11468"/>
    <cellStyle name="20 % - Markeringsfarve2 2 3 2 2 7 2 2" xfId="25499"/>
    <cellStyle name="20 % - Markeringsfarve2 2 3 2 2 7 3" xfId="21546"/>
    <cellStyle name="20 % - Markeringsfarve2 2 3 2 2 8" xfId="1087"/>
    <cellStyle name="20 % - Markeringsfarve2 2 3 2 2 8 2" xfId="11469"/>
    <cellStyle name="20 % - Markeringsfarve2 2 3 2 2 8 2 2" xfId="25500"/>
    <cellStyle name="20 % - Markeringsfarve2 2 3 2 2 8 3" xfId="21547"/>
    <cellStyle name="20 % - Markeringsfarve2 2 3 2 2 9" xfId="1088"/>
    <cellStyle name="20 % - Markeringsfarve2 2 3 2 2 9 2" xfId="11470"/>
    <cellStyle name="20 % - Markeringsfarve2 2 3 2 2 9 2 2" xfId="25501"/>
    <cellStyle name="20 % - Markeringsfarve2 2 3 2 2 9 3" xfId="21548"/>
    <cellStyle name="20 % - Markeringsfarve2 2 3 2 3" xfId="1089"/>
    <cellStyle name="20 % - Markeringsfarve2 2 3 2 3 2" xfId="1090"/>
    <cellStyle name="20 % - Markeringsfarve2 2 3 2 3 2 2" xfId="11472"/>
    <cellStyle name="20 % - Markeringsfarve2 2 3 2 3 2 2 2" xfId="25503"/>
    <cellStyle name="20 % - Markeringsfarve2 2 3 2 3 2 3" xfId="21550"/>
    <cellStyle name="20 % - Markeringsfarve2 2 3 2 3 3" xfId="1091"/>
    <cellStyle name="20 % - Markeringsfarve2 2 3 2 3 3 2" xfId="11473"/>
    <cellStyle name="20 % - Markeringsfarve2 2 3 2 3 3 2 2" xfId="25504"/>
    <cellStyle name="20 % - Markeringsfarve2 2 3 2 3 3 3" xfId="21551"/>
    <cellStyle name="20 % - Markeringsfarve2 2 3 2 3 4" xfId="1092"/>
    <cellStyle name="20 % - Markeringsfarve2 2 3 2 3 4 2" xfId="11474"/>
    <cellStyle name="20 % - Markeringsfarve2 2 3 2 3 4 2 2" xfId="25505"/>
    <cellStyle name="20 % - Markeringsfarve2 2 3 2 3 4 3" xfId="21552"/>
    <cellStyle name="20 % - Markeringsfarve2 2 3 2 3 5" xfId="1093"/>
    <cellStyle name="20 % - Markeringsfarve2 2 3 2 3 5 2" xfId="11475"/>
    <cellStyle name="20 % - Markeringsfarve2 2 3 2 3 5 2 2" xfId="25506"/>
    <cellStyle name="20 % - Markeringsfarve2 2 3 2 3 5 3" xfId="21553"/>
    <cellStyle name="20 % - Markeringsfarve2 2 3 2 3 6" xfId="1094"/>
    <cellStyle name="20 % - Markeringsfarve2 2 3 2 3 6 2" xfId="11476"/>
    <cellStyle name="20 % - Markeringsfarve2 2 3 2 3 6 2 2" xfId="25507"/>
    <cellStyle name="20 % - Markeringsfarve2 2 3 2 3 6 3" xfId="21554"/>
    <cellStyle name="20 % - Markeringsfarve2 2 3 2 3 7" xfId="11471"/>
    <cellStyle name="20 % - Markeringsfarve2 2 3 2 3 7 2" xfId="25502"/>
    <cellStyle name="20 % - Markeringsfarve2 2 3 2 3 8" xfId="21549"/>
    <cellStyle name="20 % - Markeringsfarve2 2 3 2 4" xfId="1095"/>
    <cellStyle name="20 % - Markeringsfarve2 2 3 2 4 2" xfId="1096"/>
    <cellStyle name="20 % - Markeringsfarve2 2 3 2 4 2 2" xfId="11478"/>
    <cellStyle name="20 % - Markeringsfarve2 2 3 2 4 2 2 2" xfId="25509"/>
    <cellStyle name="20 % - Markeringsfarve2 2 3 2 4 2 3" xfId="21556"/>
    <cellStyle name="20 % - Markeringsfarve2 2 3 2 4 3" xfId="1097"/>
    <cellStyle name="20 % - Markeringsfarve2 2 3 2 4 3 2" xfId="11479"/>
    <cellStyle name="20 % - Markeringsfarve2 2 3 2 4 3 2 2" xfId="25510"/>
    <cellStyle name="20 % - Markeringsfarve2 2 3 2 4 3 3" xfId="21557"/>
    <cellStyle name="20 % - Markeringsfarve2 2 3 2 4 4" xfId="1098"/>
    <cellStyle name="20 % - Markeringsfarve2 2 3 2 4 4 2" xfId="11480"/>
    <cellStyle name="20 % - Markeringsfarve2 2 3 2 4 4 2 2" xfId="25511"/>
    <cellStyle name="20 % - Markeringsfarve2 2 3 2 4 4 3" xfId="21558"/>
    <cellStyle name="20 % - Markeringsfarve2 2 3 2 4 5" xfId="1099"/>
    <cellStyle name="20 % - Markeringsfarve2 2 3 2 4 5 2" xfId="11481"/>
    <cellStyle name="20 % - Markeringsfarve2 2 3 2 4 5 2 2" xfId="25512"/>
    <cellStyle name="20 % - Markeringsfarve2 2 3 2 4 5 3" xfId="21559"/>
    <cellStyle name="20 % - Markeringsfarve2 2 3 2 4 6" xfId="1100"/>
    <cellStyle name="20 % - Markeringsfarve2 2 3 2 4 6 2" xfId="11482"/>
    <cellStyle name="20 % - Markeringsfarve2 2 3 2 4 6 2 2" xfId="25513"/>
    <cellStyle name="20 % - Markeringsfarve2 2 3 2 4 6 3" xfId="21560"/>
    <cellStyle name="20 % - Markeringsfarve2 2 3 2 4 7" xfId="11477"/>
    <cellStyle name="20 % - Markeringsfarve2 2 3 2 4 7 2" xfId="25508"/>
    <cellStyle name="20 % - Markeringsfarve2 2 3 2 4 8" xfId="21555"/>
    <cellStyle name="20 % - Markeringsfarve2 2 3 2 5" xfId="1101"/>
    <cellStyle name="20 % - Markeringsfarve2 2 3 2 5 2" xfId="1102"/>
    <cellStyle name="20 % - Markeringsfarve2 2 3 2 5 2 2" xfId="11484"/>
    <cellStyle name="20 % - Markeringsfarve2 2 3 2 5 2 2 2" xfId="25515"/>
    <cellStyle name="20 % - Markeringsfarve2 2 3 2 5 2 3" xfId="21562"/>
    <cellStyle name="20 % - Markeringsfarve2 2 3 2 5 3" xfId="1103"/>
    <cellStyle name="20 % - Markeringsfarve2 2 3 2 5 3 2" xfId="11485"/>
    <cellStyle name="20 % - Markeringsfarve2 2 3 2 5 3 2 2" xfId="25516"/>
    <cellStyle name="20 % - Markeringsfarve2 2 3 2 5 3 3" xfId="21563"/>
    <cellStyle name="20 % - Markeringsfarve2 2 3 2 5 4" xfId="1104"/>
    <cellStyle name="20 % - Markeringsfarve2 2 3 2 5 4 2" xfId="11486"/>
    <cellStyle name="20 % - Markeringsfarve2 2 3 2 5 4 2 2" xfId="25517"/>
    <cellStyle name="20 % - Markeringsfarve2 2 3 2 5 4 3" xfId="21564"/>
    <cellStyle name="20 % - Markeringsfarve2 2 3 2 5 5" xfId="1105"/>
    <cellStyle name="20 % - Markeringsfarve2 2 3 2 5 5 2" xfId="11487"/>
    <cellStyle name="20 % - Markeringsfarve2 2 3 2 5 5 2 2" xfId="25518"/>
    <cellStyle name="20 % - Markeringsfarve2 2 3 2 5 5 3" xfId="21565"/>
    <cellStyle name="20 % - Markeringsfarve2 2 3 2 5 6" xfId="1106"/>
    <cellStyle name="20 % - Markeringsfarve2 2 3 2 5 6 2" xfId="11488"/>
    <cellStyle name="20 % - Markeringsfarve2 2 3 2 5 6 2 2" xfId="25519"/>
    <cellStyle name="20 % - Markeringsfarve2 2 3 2 5 6 3" xfId="21566"/>
    <cellStyle name="20 % - Markeringsfarve2 2 3 2 5 7" xfId="11483"/>
    <cellStyle name="20 % - Markeringsfarve2 2 3 2 5 7 2" xfId="25514"/>
    <cellStyle name="20 % - Markeringsfarve2 2 3 2 5 8" xfId="21561"/>
    <cellStyle name="20 % - Markeringsfarve2 2 3 2 6" xfId="1107"/>
    <cellStyle name="20 % - Markeringsfarve2 2 3 2 6 2" xfId="1108"/>
    <cellStyle name="20 % - Markeringsfarve2 2 3 2 6 2 2" xfId="11490"/>
    <cellStyle name="20 % - Markeringsfarve2 2 3 2 6 2 2 2" xfId="25521"/>
    <cellStyle name="20 % - Markeringsfarve2 2 3 2 6 2 3" xfId="21568"/>
    <cellStyle name="20 % - Markeringsfarve2 2 3 2 6 3" xfId="1109"/>
    <cellStyle name="20 % - Markeringsfarve2 2 3 2 6 3 2" xfId="11491"/>
    <cellStyle name="20 % - Markeringsfarve2 2 3 2 6 3 2 2" xfId="25522"/>
    <cellStyle name="20 % - Markeringsfarve2 2 3 2 6 3 3" xfId="21569"/>
    <cellStyle name="20 % - Markeringsfarve2 2 3 2 6 4" xfId="1110"/>
    <cellStyle name="20 % - Markeringsfarve2 2 3 2 6 4 2" xfId="11492"/>
    <cellStyle name="20 % - Markeringsfarve2 2 3 2 6 4 2 2" xfId="25523"/>
    <cellStyle name="20 % - Markeringsfarve2 2 3 2 6 4 3" xfId="21570"/>
    <cellStyle name="20 % - Markeringsfarve2 2 3 2 6 5" xfId="1111"/>
    <cellStyle name="20 % - Markeringsfarve2 2 3 2 6 5 2" xfId="11493"/>
    <cellStyle name="20 % - Markeringsfarve2 2 3 2 6 5 2 2" xfId="25524"/>
    <cellStyle name="20 % - Markeringsfarve2 2 3 2 6 5 3" xfId="21571"/>
    <cellStyle name="20 % - Markeringsfarve2 2 3 2 6 6" xfId="1112"/>
    <cellStyle name="20 % - Markeringsfarve2 2 3 2 6 6 2" xfId="11494"/>
    <cellStyle name="20 % - Markeringsfarve2 2 3 2 6 6 2 2" xfId="25525"/>
    <cellStyle name="20 % - Markeringsfarve2 2 3 2 6 6 3" xfId="21572"/>
    <cellStyle name="20 % - Markeringsfarve2 2 3 2 6 7" xfId="11489"/>
    <cellStyle name="20 % - Markeringsfarve2 2 3 2 6 7 2" xfId="25520"/>
    <cellStyle name="20 % - Markeringsfarve2 2 3 2 6 8" xfId="21567"/>
    <cellStyle name="20 % - Markeringsfarve2 2 3 2 7" xfId="1113"/>
    <cellStyle name="20 % - Markeringsfarve2 2 3 2 7 2" xfId="11495"/>
    <cellStyle name="20 % - Markeringsfarve2 2 3 2 7 2 2" xfId="25526"/>
    <cellStyle name="20 % - Markeringsfarve2 2 3 2 7 3" xfId="21573"/>
    <cellStyle name="20 % - Markeringsfarve2 2 3 2 8" xfId="1114"/>
    <cellStyle name="20 % - Markeringsfarve2 2 3 2 8 2" xfId="11496"/>
    <cellStyle name="20 % - Markeringsfarve2 2 3 2 8 2 2" xfId="25527"/>
    <cellStyle name="20 % - Markeringsfarve2 2 3 2 8 3" xfId="21574"/>
    <cellStyle name="20 % - Markeringsfarve2 2 3 2 9" xfId="1115"/>
    <cellStyle name="20 % - Markeringsfarve2 2 3 2 9 2" xfId="11497"/>
    <cellStyle name="20 % - Markeringsfarve2 2 3 2 9 2 2" xfId="25528"/>
    <cellStyle name="20 % - Markeringsfarve2 2 3 2 9 3" xfId="21575"/>
    <cellStyle name="20 % - Markeringsfarve2 2 3 3" xfId="1116"/>
    <cellStyle name="20 % - Markeringsfarve2 2 3 3 10" xfId="1117"/>
    <cellStyle name="20 % - Markeringsfarve2 2 3 3 10 2" xfId="11499"/>
    <cellStyle name="20 % - Markeringsfarve2 2 3 3 10 2 2" xfId="25530"/>
    <cellStyle name="20 % - Markeringsfarve2 2 3 3 10 3" xfId="21577"/>
    <cellStyle name="20 % - Markeringsfarve2 2 3 3 11" xfId="11498"/>
    <cellStyle name="20 % - Markeringsfarve2 2 3 3 11 2" xfId="25529"/>
    <cellStyle name="20 % - Markeringsfarve2 2 3 3 12" xfId="21576"/>
    <cellStyle name="20 % - Markeringsfarve2 2 3 3 2" xfId="1118"/>
    <cellStyle name="20 % - Markeringsfarve2 2 3 3 2 2" xfId="1119"/>
    <cellStyle name="20 % - Markeringsfarve2 2 3 3 2 2 2" xfId="11501"/>
    <cellStyle name="20 % - Markeringsfarve2 2 3 3 2 2 2 2" xfId="25532"/>
    <cellStyle name="20 % - Markeringsfarve2 2 3 3 2 2 3" xfId="21579"/>
    <cellStyle name="20 % - Markeringsfarve2 2 3 3 2 3" xfId="1120"/>
    <cellStyle name="20 % - Markeringsfarve2 2 3 3 2 3 2" xfId="11502"/>
    <cellStyle name="20 % - Markeringsfarve2 2 3 3 2 3 2 2" xfId="25533"/>
    <cellStyle name="20 % - Markeringsfarve2 2 3 3 2 3 3" xfId="21580"/>
    <cellStyle name="20 % - Markeringsfarve2 2 3 3 2 4" xfId="1121"/>
    <cellStyle name="20 % - Markeringsfarve2 2 3 3 2 4 2" xfId="11503"/>
    <cellStyle name="20 % - Markeringsfarve2 2 3 3 2 4 2 2" xfId="25534"/>
    <cellStyle name="20 % - Markeringsfarve2 2 3 3 2 4 3" xfId="21581"/>
    <cellStyle name="20 % - Markeringsfarve2 2 3 3 2 5" xfId="1122"/>
    <cellStyle name="20 % - Markeringsfarve2 2 3 3 2 5 2" xfId="11504"/>
    <cellStyle name="20 % - Markeringsfarve2 2 3 3 2 5 2 2" xfId="25535"/>
    <cellStyle name="20 % - Markeringsfarve2 2 3 3 2 5 3" xfId="21582"/>
    <cellStyle name="20 % - Markeringsfarve2 2 3 3 2 6" xfId="1123"/>
    <cellStyle name="20 % - Markeringsfarve2 2 3 3 2 6 2" xfId="11505"/>
    <cellStyle name="20 % - Markeringsfarve2 2 3 3 2 6 2 2" xfId="25536"/>
    <cellStyle name="20 % - Markeringsfarve2 2 3 3 2 6 3" xfId="21583"/>
    <cellStyle name="20 % - Markeringsfarve2 2 3 3 2 7" xfId="11500"/>
    <cellStyle name="20 % - Markeringsfarve2 2 3 3 2 7 2" xfId="25531"/>
    <cellStyle name="20 % - Markeringsfarve2 2 3 3 2 8" xfId="21578"/>
    <cellStyle name="20 % - Markeringsfarve2 2 3 3 3" xfId="1124"/>
    <cellStyle name="20 % - Markeringsfarve2 2 3 3 3 2" xfId="1125"/>
    <cellStyle name="20 % - Markeringsfarve2 2 3 3 3 2 2" xfId="11507"/>
    <cellStyle name="20 % - Markeringsfarve2 2 3 3 3 2 2 2" xfId="25538"/>
    <cellStyle name="20 % - Markeringsfarve2 2 3 3 3 2 3" xfId="21585"/>
    <cellStyle name="20 % - Markeringsfarve2 2 3 3 3 3" xfId="1126"/>
    <cellStyle name="20 % - Markeringsfarve2 2 3 3 3 3 2" xfId="11508"/>
    <cellStyle name="20 % - Markeringsfarve2 2 3 3 3 3 2 2" xfId="25539"/>
    <cellStyle name="20 % - Markeringsfarve2 2 3 3 3 3 3" xfId="21586"/>
    <cellStyle name="20 % - Markeringsfarve2 2 3 3 3 4" xfId="1127"/>
    <cellStyle name="20 % - Markeringsfarve2 2 3 3 3 4 2" xfId="11509"/>
    <cellStyle name="20 % - Markeringsfarve2 2 3 3 3 4 2 2" xfId="25540"/>
    <cellStyle name="20 % - Markeringsfarve2 2 3 3 3 4 3" xfId="21587"/>
    <cellStyle name="20 % - Markeringsfarve2 2 3 3 3 5" xfId="1128"/>
    <cellStyle name="20 % - Markeringsfarve2 2 3 3 3 5 2" xfId="11510"/>
    <cellStyle name="20 % - Markeringsfarve2 2 3 3 3 5 2 2" xfId="25541"/>
    <cellStyle name="20 % - Markeringsfarve2 2 3 3 3 5 3" xfId="21588"/>
    <cellStyle name="20 % - Markeringsfarve2 2 3 3 3 6" xfId="1129"/>
    <cellStyle name="20 % - Markeringsfarve2 2 3 3 3 6 2" xfId="11511"/>
    <cellStyle name="20 % - Markeringsfarve2 2 3 3 3 6 2 2" xfId="25542"/>
    <cellStyle name="20 % - Markeringsfarve2 2 3 3 3 6 3" xfId="21589"/>
    <cellStyle name="20 % - Markeringsfarve2 2 3 3 3 7" xfId="11506"/>
    <cellStyle name="20 % - Markeringsfarve2 2 3 3 3 7 2" xfId="25537"/>
    <cellStyle name="20 % - Markeringsfarve2 2 3 3 3 8" xfId="21584"/>
    <cellStyle name="20 % - Markeringsfarve2 2 3 3 4" xfId="1130"/>
    <cellStyle name="20 % - Markeringsfarve2 2 3 3 4 2" xfId="1131"/>
    <cellStyle name="20 % - Markeringsfarve2 2 3 3 4 2 2" xfId="11513"/>
    <cellStyle name="20 % - Markeringsfarve2 2 3 3 4 2 2 2" xfId="25544"/>
    <cellStyle name="20 % - Markeringsfarve2 2 3 3 4 2 3" xfId="21591"/>
    <cellStyle name="20 % - Markeringsfarve2 2 3 3 4 3" xfId="1132"/>
    <cellStyle name="20 % - Markeringsfarve2 2 3 3 4 3 2" xfId="11514"/>
    <cellStyle name="20 % - Markeringsfarve2 2 3 3 4 3 2 2" xfId="25545"/>
    <cellStyle name="20 % - Markeringsfarve2 2 3 3 4 3 3" xfId="21592"/>
    <cellStyle name="20 % - Markeringsfarve2 2 3 3 4 4" xfId="1133"/>
    <cellStyle name="20 % - Markeringsfarve2 2 3 3 4 4 2" xfId="11515"/>
    <cellStyle name="20 % - Markeringsfarve2 2 3 3 4 4 2 2" xfId="25546"/>
    <cellStyle name="20 % - Markeringsfarve2 2 3 3 4 4 3" xfId="21593"/>
    <cellStyle name="20 % - Markeringsfarve2 2 3 3 4 5" xfId="1134"/>
    <cellStyle name="20 % - Markeringsfarve2 2 3 3 4 5 2" xfId="11516"/>
    <cellStyle name="20 % - Markeringsfarve2 2 3 3 4 5 2 2" xfId="25547"/>
    <cellStyle name="20 % - Markeringsfarve2 2 3 3 4 5 3" xfId="21594"/>
    <cellStyle name="20 % - Markeringsfarve2 2 3 3 4 6" xfId="1135"/>
    <cellStyle name="20 % - Markeringsfarve2 2 3 3 4 6 2" xfId="11517"/>
    <cellStyle name="20 % - Markeringsfarve2 2 3 3 4 6 2 2" xfId="25548"/>
    <cellStyle name="20 % - Markeringsfarve2 2 3 3 4 6 3" xfId="21595"/>
    <cellStyle name="20 % - Markeringsfarve2 2 3 3 4 7" xfId="11512"/>
    <cellStyle name="20 % - Markeringsfarve2 2 3 3 4 7 2" xfId="25543"/>
    <cellStyle name="20 % - Markeringsfarve2 2 3 3 4 8" xfId="21590"/>
    <cellStyle name="20 % - Markeringsfarve2 2 3 3 5" xfId="1136"/>
    <cellStyle name="20 % - Markeringsfarve2 2 3 3 5 2" xfId="1137"/>
    <cellStyle name="20 % - Markeringsfarve2 2 3 3 5 2 2" xfId="11519"/>
    <cellStyle name="20 % - Markeringsfarve2 2 3 3 5 2 2 2" xfId="25550"/>
    <cellStyle name="20 % - Markeringsfarve2 2 3 3 5 2 3" xfId="21597"/>
    <cellStyle name="20 % - Markeringsfarve2 2 3 3 5 3" xfId="1138"/>
    <cellStyle name="20 % - Markeringsfarve2 2 3 3 5 3 2" xfId="11520"/>
    <cellStyle name="20 % - Markeringsfarve2 2 3 3 5 3 2 2" xfId="25551"/>
    <cellStyle name="20 % - Markeringsfarve2 2 3 3 5 3 3" xfId="21598"/>
    <cellStyle name="20 % - Markeringsfarve2 2 3 3 5 4" xfId="1139"/>
    <cellStyle name="20 % - Markeringsfarve2 2 3 3 5 4 2" xfId="11521"/>
    <cellStyle name="20 % - Markeringsfarve2 2 3 3 5 4 2 2" xfId="25552"/>
    <cellStyle name="20 % - Markeringsfarve2 2 3 3 5 4 3" xfId="21599"/>
    <cellStyle name="20 % - Markeringsfarve2 2 3 3 5 5" xfId="1140"/>
    <cellStyle name="20 % - Markeringsfarve2 2 3 3 5 5 2" xfId="11522"/>
    <cellStyle name="20 % - Markeringsfarve2 2 3 3 5 5 2 2" xfId="25553"/>
    <cellStyle name="20 % - Markeringsfarve2 2 3 3 5 5 3" xfId="21600"/>
    <cellStyle name="20 % - Markeringsfarve2 2 3 3 5 6" xfId="1141"/>
    <cellStyle name="20 % - Markeringsfarve2 2 3 3 5 6 2" xfId="11523"/>
    <cellStyle name="20 % - Markeringsfarve2 2 3 3 5 6 2 2" xfId="25554"/>
    <cellStyle name="20 % - Markeringsfarve2 2 3 3 5 6 3" xfId="21601"/>
    <cellStyle name="20 % - Markeringsfarve2 2 3 3 5 7" xfId="11518"/>
    <cellStyle name="20 % - Markeringsfarve2 2 3 3 5 7 2" xfId="25549"/>
    <cellStyle name="20 % - Markeringsfarve2 2 3 3 5 8" xfId="21596"/>
    <cellStyle name="20 % - Markeringsfarve2 2 3 3 6" xfId="1142"/>
    <cellStyle name="20 % - Markeringsfarve2 2 3 3 6 2" xfId="11524"/>
    <cellStyle name="20 % - Markeringsfarve2 2 3 3 6 2 2" xfId="25555"/>
    <cellStyle name="20 % - Markeringsfarve2 2 3 3 6 3" xfId="21602"/>
    <cellStyle name="20 % - Markeringsfarve2 2 3 3 7" xfId="1143"/>
    <cellStyle name="20 % - Markeringsfarve2 2 3 3 7 2" xfId="11525"/>
    <cellStyle name="20 % - Markeringsfarve2 2 3 3 7 2 2" xfId="25556"/>
    <cellStyle name="20 % - Markeringsfarve2 2 3 3 7 3" xfId="21603"/>
    <cellStyle name="20 % - Markeringsfarve2 2 3 3 8" xfId="1144"/>
    <cellStyle name="20 % - Markeringsfarve2 2 3 3 8 2" xfId="11526"/>
    <cellStyle name="20 % - Markeringsfarve2 2 3 3 8 2 2" xfId="25557"/>
    <cellStyle name="20 % - Markeringsfarve2 2 3 3 8 3" xfId="21604"/>
    <cellStyle name="20 % - Markeringsfarve2 2 3 3 9" xfId="1145"/>
    <cellStyle name="20 % - Markeringsfarve2 2 3 3 9 2" xfId="11527"/>
    <cellStyle name="20 % - Markeringsfarve2 2 3 3 9 2 2" xfId="25558"/>
    <cellStyle name="20 % - Markeringsfarve2 2 3 3 9 3" xfId="21605"/>
    <cellStyle name="20 % - Markeringsfarve2 2 3 4" xfId="1146"/>
    <cellStyle name="20 % - Markeringsfarve2 2 3 4 2" xfId="1147"/>
    <cellStyle name="20 % - Markeringsfarve2 2 3 4 2 2" xfId="11529"/>
    <cellStyle name="20 % - Markeringsfarve2 2 3 4 2 2 2" xfId="25560"/>
    <cellStyle name="20 % - Markeringsfarve2 2 3 4 2 3" xfId="21607"/>
    <cellStyle name="20 % - Markeringsfarve2 2 3 4 3" xfId="1148"/>
    <cellStyle name="20 % - Markeringsfarve2 2 3 4 3 2" xfId="11530"/>
    <cellStyle name="20 % - Markeringsfarve2 2 3 4 3 2 2" xfId="25561"/>
    <cellStyle name="20 % - Markeringsfarve2 2 3 4 3 3" xfId="21608"/>
    <cellStyle name="20 % - Markeringsfarve2 2 3 4 4" xfId="1149"/>
    <cellStyle name="20 % - Markeringsfarve2 2 3 4 4 2" xfId="11531"/>
    <cellStyle name="20 % - Markeringsfarve2 2 3 4 4 2 2" xfId="25562"/>
    <cellStyle name="20 % - Markeringsfarve2 2 3 4 4 3" xfId="21609"/>
    <cellStyle name="20 % - Markeringsfarve2 2 3 4 5" xfId="1150"/>
    <cellStyle name="20 % - Markeringsfarve2 2 3 4 5 2" xfId="11532"/>
    <cellStyle name="20 % - Markeringsfarve2 2 3 4 5 2 2" xfId="25563"/>
    <cellStyle name="20 % - Markeringsfarve2 2 3 4 5 3" xfId="21610"/>
    <cellStyle name="20 % - Markeringsfarve2 2 3 4 6" xfId="1151"/>
    <cellStyle name="20 % - Markeringsfarve2 2 3 4 6 2" xfId="11533"/>
    <cellStyle name="20 % - Markeringsfarve2 2 3 4 6 2 2" xfId="25564"/>
    <cellStyle name="20 % - Markeringsfarve2 2 3 4 6 3" xfId="21611"/>
    <cellStyle name="20 % - Markeringsfarve2 2 3 4 7" xfId="11528"/>
    <cellStyle name="20 % - Markeringsfarve2 2 3 4 7 2" xfId="25559"/>
    <cellStyle name="20 % - Markeringsfarve2 2 3 4 8" xfId="21606"/>
    <cellStyle name="20 % - Markeringsfarve2 2 3 5" xfId="1152"/>
    <cellStyle name="20 % - Markeringsfarve2 2 3 5 2" xfId="1153"/>
    <cellStyle name="20 % - Markeringsfarve2 2 3 5 2 2" xfId="11535"/>
    <cellStyle name="20 % - Markeringsfarve2 2 3 5 2 2 2" xfId="25566"/>
    <cellStyle name="20 % - Markeringsfarve2 2 3 5 2 3" xfId="21613"/>
    <cellStyle name="20 % - Markeringsfarve2 2 3 5 3" xfId="1154"/>
    <cellStyle name="20 % - Markeringsfarve2 2 3 5 3 2" xfId="11536"/>
    <cellStyle name="20 % - Markeringsfarve2 2 3 5 3 2 2" xfId="25567"/>
    <cellStyle name="20 % - Markeringsfarve2 2 3 5 3 3" xfId="21614"/>
    <cellStyle name="20 % - Markeringsfarve2 2 3 5 4" xfId="1155"/>
    <cellStyle name="20 % - Markeringsfarve2 2 3 5 4 2" xfId="11537"/>
    <cellStyle name="20 % - Markeringsfarve2 2 3 5 4 2 2" xfId="25568"/>
    <cellStyle name="20 % - Markeringsfarve2 2 3 5 4 3" xfId="21615"/>
    <cellStyle name="20 % - Markeringsfarve2 2 3 5 5" xfId="1156"/>
    <cellStyle name="20 % - Markeringsfarve2 2 3 5 5 2" xfId="11538"/>
    <cellStyle name="20 % - Markeringsfarve2 2 3 5 5 2 2" xfId="25569"/>
    <cellStyle name="20 % - Markeringsfarve2 2 3 5 5 3" xfId="21616"/>
    <cellStyle name="20 % - Markeringsfarve2 2 3 5 6" xfId="1157"/>
    <cellStyle name="20 % - Markeringsfarve2 2 3 5 6 2" xfId="11539"/>
    <cellStyle name="20 % - Markeringsfarve2 2 3 5 6 2 2" xfId="25570"/>
    <cellStyle name="20 % - Markeringsfarve2 2 3 5 6 3" xfId="21617"/>
    <cellStyle name="20 % - Markeringsfarve2 2 3 5 7" xfId="11534"/>
    <cellStyle name="20 % - Markeringsfarve2 2 3 5 7 2" xfId="25565"/>
    <cellStyle name="20 % - Markeringsfarve2 2 3 5 8" xfId="21612"/>
    <cellStyle name="20 % - Markeringsfarve2 2 3 6" xfId="1158"/>
    <cellStyle name="20 % - Markeringsfarve2 2 3 6 2" xfId="1159"/>
    <cellStyle name="20 % - Markeringsfarve2 2 3 6 2 2" xfId="11541"/>
    <cellStyle name="20 % - Markeringsfarve2 2 3 6 2 2 2" xfId="25572"/>
    <cellStyle name="20 % - Markeringsfarve2 2 3 6 2 3" xfId="21619"/>
    <cellStyle name="20 % - Markeringsfarve2 2 3 6 3" xfId="1160"/>
    <cellStyle name="20 % - Markeringsfarve2 2 3 6 3 2" xfId="11542"/>
    <cellStyle name="20 % - Markeringsfarve2 2 3 6 3 2 2" xfId="25573"/>
    <cellStyle name="20 % - Markeringsfarve2 2 3 6 3 3" xfId="21620"/>
    <cellStyle name="20 % - Markeringsfarve2 2 3 6 4" xfId="1161"/>
    <cellStyle name="20 % - Markeringsfarve2 2 3 6 4 2" xfId="11543"/>
    <cellStyle name="20 % - Markeringsfarve2 2 3 6 4 2 2" xfId="25574"/>
    <cellStyle name="20 % - Markeringsfarve2 2 3 6 4 3" xfId="21621"/>
    <cellStyle name="20 % - Markeringsfarve2 2 3 6 5" xfId="1162"/>
    <cellStyle name="20 % - Markeringsfarve2 2 3 6 5 2" xfId="11544"/>
    <cellStyle name="20 % - Markeringsfarve2 2 3 6 5 2 2" xfId="25575"/>
    <cellStyle name="20 % - Markeringsfarve2 2 3 6 5 3" xfId="21622"/>
    <cellStyle name="20 % - Markeringsfarve2 2 3 6 6" xfId="1163"/>
    <cellStyle name="20 % - Markeringsfarve2 2 3 6 6 2" xfId="11545"/>
    <cellStyle name="20 % - Markeringsfarve2 2 3 6 6 2 2" xfId="25576"/>
    <cellStyle name="20 % - Markeringsfarve2 2 3 6 6 3" xfId="21623"/>
    <cellStyle name="20 % - Markeringsfarve2 2 3 6 7" xfId="11540"/>
    <cellStyle name="20 % - Markeringsfarve2 2 3 6 7 2" xfId="25571"/>
    <cellStyle name="20 % - Markeringsfarve2 2 3 6 8" xfId="21618"/>
    <cellStyle name="20 % - Markeringsfarve2 2 3 7" xfId="1164"/>
    <cellStyle name="20 % - Markeringsfarve2 2 3 7 2" xfId="1165"/>
    <cellStyle name="20 % - Markeringsfarve2 2 3 7 2 2" xfId="11547"/>
    <cellStyle name="20 % - Markeringsfarve2 2 3 7 2 2 2" xfId="25578"/>
    <cellStyle name="20 % - Markeringsfarve2 2 3 7 2 3" xfId="21625"/>
    <cellStyle name="20 % - Markeringsfarve2 2 3 7 3" xfId="1166"/>
    <cellStyle name="20 % - Markeringsfarve2 2 3 7 3 2" xfId="11548"/>
    <cellStyle name="20 % - Markeringsfarve2 2 3 7 3 2 2" xfId="25579"/>
    <cellStyle name="20 % - Markeringsfarve2 2 3 7 3 3" xfId="21626"/>
    <cellStyle name="20 % - Markeringsfarve2 2 3 7 4" xfId="1167"/>
    <cellStyle name="20 % - Markeringsfarve2 2 3 7 4 2" xfId="11549"/>
    <cellStyle name="20 % - Markeringsfarve2 2 3 7 4 2 2" xfId="25580"/>
    <cellStyle name="20 % - Markeringsfarve2 2 3 7 4 3" xfId="21627"/>
    <cellStyle name="20 % - Markeringsfarve2 2 3 7 5" xfId="1168"/>
    <cellStyle name="20 % - Markeringsfarve2 2 3 7 5 2" xfId="11550"/>
    <cellStyle name="20 % - Markeringsfarve2 2 3 7 5 2 2" xfId="25581"/>
    <cellStyle name="20 % - Markeringsfarve2 2 3 7 5 3" xfId="21628"/>
    <cellStyle name="20 % - Markeringsfarve2 2 3 7 6" xfId="1169"/>
    <cellStyle name="20 % - Markeringsfarve2 2 3 7 6 2" xfId="11551"/>
    <cellStyle name="20 % - Markeringsfarve2 2 3 7 6 2 2" xfId="25582"/>
    <cellStyle name="20 % - Markeringsfarve2 2 3 7 6 3" xfId="21629"/>
    <cellStyle name="20 % - Markeringsfarve2 2 3 7 7" xfId="11546"/>
    <cellStyle name="20 % - Markeringsfarve2 2 3 7 7 2" xfId="25577"/>
    <cellStyle name="20 % - Markeringsfarve2 2 3 7 8" xfId="21624"/>
    <cellStyle name="20 % - Markeringsfarve2 2 3 8" xfId="1170"/>
    <cellStyle name="20 % - Markeringsfarve2 2 3 8 2" xfId="11552"/>
    <cellStyle name="20 % - Markeringsfarve2 2 3 8 2 2" xfId="25583"/>
    <cellStyle name="20 % - Markeringsfarve2 2 3 8 3" xfId="21630"/>
    <cellStyle name="20 % - Markeringsfarve2 2 3 9" xfId="1171"/>
    <cellStyle name="20 % - Markeringsfarve2 2 3 9 2" xfId="11553"/>
    <cellStyle name="20 % - Markeringsfarve2 2 3 9 2 2" xfId="25584"/>
    <cellStyle name="20 % - Markeringsfarve2 2 3 9 3" xfId="21631"/>
    <cellStyle name="20 % - Markeringsfarve2 2 4" xfId="1172"/>
    <cellStyle name="20 % - Markeringsfarve2 2 4 10" xfId="1173"/>
    <cellStyle name="20 % - Markeringsfarve2 2 4 10 2" xfId="11555"/>
    <cellStyle name="20 % - Markeringsfarve2 2 4 10 2 2" xfId="25586"/>
    <cellStyle name="20 % - Markeringsfarve2 2 4 10 3" xfId="21633"/>
    <cellStyle name="20 % - Markeringsfarve2 2 4 11" xfId="1174"/>
    <cellStyle name="20 % - Markeringsfarve2 2 4 11 2" xfId="11556"/>
    <cellStyle name="20 % - Markeringsfarve2 2 4 11 2 2" xfId="25587"/>
    <cellStyle name="20 % - Markeringsfarve2 2 4 11 3" xfId="21634"/>
    <cellStyle name="20 % - Markeringsfarve2 2 4 12" xfId="11554"/>
    <cellStyle name="20 % - Markeringsfarve2 2 4 12 2" xfId="25585"/>
    <cellStyle name="20 % - Markeringsfarve2 2 4 13" xfId="21632"/>
    <cellStyle name="20 % - Markeringsfarve2 2 4 2" xfId="1175"/>
    <cellStyle name="20 % - Markeringsfarve2 2 4 2 10" xfId="1176"/>
    <cellStyle name="20 % - Markeringsfarve2 2 4 2 10 2" xfId="11558"/>
    <cellStyle name="20 % - Markeringsfarve2 2 4 2 10 2 2" xfId="25589"/>
    <cellStyle name="20 % - Markeringsfarve2 2 4 2 10 3" xfId="21636"/>
    <cellStyle name="20 % - Markeringsfarve2 2 4 2 11" xfId="11557"/>
    <cellStyle name="20 % - Markeringsfarve2 2 4 2 11 2" xfId="25588"/>
    <cellStyle name="20 % - Markeringsfarve2 2 4 2 12" xfId="21635"/>
    <cellStyle name="20 % - Markeringsfarve2 2 4 2 2" xfId="1177"/>
    <cellStyle name="20 % - Markeringsfarve2 2 4 2 2 10" xfId="11559"/>
    <cellStyle name="20 % - Markeringsfarve2 2 4 2 2 10 2" xfId="25590"/>
    <cellStyle name="20 % - Markeringsfarve2 2 4 2 2 11" xfId="21637"/>
    <cellStyle name="20 % - Markeringsfarve2 2 4 2 2 2" xfId="1178"/>
    <cellStyle name="20 % - Markeringsfarve2 2 4 2 2 2 2" xfId="1179"/>
    <cellStyle name="20 % - Markeringsfarve2 2 4 2 2 2 2 2" xfId="11561"/>
    <cellStyle name="20 % - Markeringsfarve2 2 4 2 2 2 2 2 2" xfId="25592"/>
    <cellStyle name="20 % - Markeringsfarve2 2 4 2 2 2 2 3" xfId="21639"/>
    <cellStyle name="20 % - Markeringsfarve2 2 4 2 2 2 3" xfId="1180"/>
    <cellStyle name="20 % - Markeringsfarve2 2 4 2 2 2 3 2" xfId="11562"/>
    <cellStyle name="20 % - Markeringsfarve2 2 4 2 2 2 3 2 2" xfId="25593"/>
    <cellStyle name="20 % - Markeringsfarve2 2 4 2 2 2 3 3" xfId="21640"/>
    <cellStyle name="20 % - Markeringsfarve2 2 4 2 2 2 4" xfId="1181"/>
    <cellStyle name="20 % - Markeringsfarve2 2 4 2 2 2 4 2" xfId="11563"/>
    <cellStyle name="20 % - Markeringsfarve2 2 4 2 2 2 4 2 2" xfId="25594"/>
    <cellStyle name="20 % - Markeringsfarve2 2 4 2 2 2 4 3" xfId="21641"/>
    <cellStyle name="20 % - Markeringsfarve2 2 4 2 2 2 5" xfId="1182"/>
    <cellStyle name="20 % - Markeringsfarve2 2 4 2 2 2 5 2" xfId="11564"/>
    <cellStyle name="20 % - Markeringsfarve2 2 4 2 2 2 5 2 2" xfId="25595"/>
    <cellStyle name="20 % - Markeringsfarve2 2 4 2 2 2 5 3" xfId="21642"/>
    <cellStyle name="20 % - Markeringsfarve2 2 4 2 2 2 6" xfId="1183"/>
    <cellStyle name="20 % - Markeringsfarve2 2 4 2 2 2 6 2" xfId="11565"/>
    <cellStyle name="20 % - Markeringsfarve2 2 4 2 2 2 6 2 2" xfId="25596"/>
    <cellStyle name="20 % - Markeringsfarve2 2 4 2 2 2 6 3" xfId="21643"/>
    <cellStyle name="20 % - Markeringsfarve2 2 4 2 2 2 7" xfId="11560"/>
    <cellStyle name="20 % - Markeringsfarve2 2 4 2 2 2 7 2" xfId="25591"/>
    <cellStyle name="20 % - Markeringsfarve2 2 4 2 2 2 8" xfId="21638"/>
    <cellStyle name="20 % - Markeringsfarve2 2 4 2 2 3" xfId="1184"/>
    <cellStyle name="20 % - Markeringsfarve2 2 4 2 2 3 2" xfId="1185"/>
    <cellStyle name="20 % - Markeringsfarve2 2 4 2 2 3 2 2" xfId="11567"/>
    <cellStyle name="20 % - Markeringsfarve2 2 4 2 2 3 2 2 2" xfId="25598"/>
    <cellStyle name="20 % - Markeringsfarve2 2 4 2 2 3 2 3" xfId="21645"/>
    <cellStyle name="20 % - Markeringsfarve2 2 4 2 2 3 3" xfId="1186"/>
    <cellStyle name="20 % - Markeringsfarve2 2 4 2 2 3 3 2" xfId="11568"/>
    <cellStyle name="20 % - Markeringsfarve2 2 4 2 2 3 3 2 2" xfId="25599"/>
    <cellStyle name="20 % - Markeringsfarve2 2 4 2 2 3 3 3" xfId="21646"/>
    <cellStyle name="20 % - Markeringsfarve2 2 4 2 2 3 4" xfId="1187"/>
    <cellStyle name="20 % - Markeringsfarve2 2 4 2 2 3 4 2" xfId="11569"/>
    <cellStyle name="20 % - Markeringsfarve2 2 4 2 2 3 4 2 2" xfId="25600"/>
    <cellStyle name="20 % - Markeringsfarve2 2 4 2 2 3 4 3" xfId="21647"/>
    <cellStyle name="20 % - Markeringsfarve2 2 4 2 2 3 5" xfId="1188"/>
    <cellStyle name="20 % - Markeringsfarve2 2 4 2 2 3 5 2" xfId="11570"/>
    <cellStyle name="20 % - Markeringsfarve2 2 4 2 2 3 5 2 2" xfId="25601"/>
    <cellStyle name="20 % - Markeringsfarve2 2 4 2 2 3 5 3" xfId="21648"/>
    <cellStyle name="20 % - Markeringsfarve2 2 4 2 2 3 6" xfId="1189"/>
    <cellStyle name="20 % - Markeringsfarve2 2 4 2 2 3 6 2" xfId="11571"/>
    <cellStyle name="20 % - Markeringsfarve2 2 4 2 2 3 6 2 2" xfId="25602"/>
    <cellStyle name="20 % - Markeringsfarve2 2 4 2 2 3 6 3" xfId="21649"/>
    <cellStyle name="20 % - Markeringsfarve2 2 4 2 2 3 7" xfId="11566"/>
    <cellStyle name="20 % - Markeringsfarve2 2 4 2 2 3 7 2" xfId="25597"/>
    <cellStyle name="20 % - Markeringsfarve2 2 4 2 2 3 8" xfId="21644"/>
    <cellStyle name="20 % - Markeringsfarve2 2 4 2 2 4" xfId="1190"/>
    <cellStyle name="20 % - Markeringsfarve2 2 4 2 2 4 2" xfId="1191"/>
    <cellStyle name="20 % - Markeringsfarve2 2 4 2 2 4 2 2" xfId="11573"/>
    <cellStyle name="20 % - Markeringsfarve2 2 4 2 2 4 2 2 2" xfId="25604"/>
    <cellStyle name="20 % - Markeringsfarve2 2 4 2 2 4 2 3" xfId="21651"/>
    <cellStyle name="20 % - Markeringsfarve2 2 4 2 2 4 3" xfId="1192"/>
    <cellStyle name="20 % - Markeringsfarve2 2 4 2 2 4 3 2" xfId="11574"/>
    <cellStyle name="20 % - Markeringsfarve2 2 4 2 2 4 3 2 2" xfId="25605"/>
    <cellStyle name="20 % - Markeringsfarve2 2 4 2 2 4 3 3" xfId="21652"/>
    <cellStyle name="20 % - Markeringsfarve2 2 4 2 2 4 4" xfId="1193"/>
    <cellStyle name="20 % - Markeringsfarve2 2 4 2 2 4 4 2" xfId="11575"/>
    <cellStyle name="20 % - Markeringsfarve2 2 4 2 2 4 4 2 2" xfId="25606"/>
    <cellStyle name="20 % - Markeringsfarve2 2 4 2 2 4 4 3" xfId="21653"/>
    <cellStyle name="20 % - Markeringsfarve2 2 4 2 2 4 5" xfId="1194"/>
    <cellStyle name="20 % - Markeringsfarve2 2 4 2 2 4 5 2" xfId="11576"/>
    <cellStyle name="20 % - Markeringsfarve2 2 4 2 2 4 5 2 2" xfId="25607"/>
    <cellStyle name="20 % - Markeringsfarve2 2 4 2 2 4 5 3" xfId="21654"/>
    <cellStyle name="20 % - Markeringsfarve2 2 4 2 2 4 6" xfId="1195"/>
    <cellStyle name="20 % - Markeringsfarve2 2 4 2 2 4 6 2" xfId="11577"/>
    <cellStyle name="20 % - Markeringsfarve2 2 4 2 2 4 6 2 2" xfId="25608"/>
    <cellStyle name="20 % - Markeringsfarve2 2 4 2 2 4 6 3" xfId="21655"/>
    <cellStyle name="20 % - Markeringsfarve2 2 4 2 2 4 7" xfId="11572"/>
    <cellStyle name="20 % - Markeringsfarve2 2 4 2 2 4 7 2" xfId="25603"/>
    <cellStyle name="20 % - Markeringsfarve2 2 4 2 2 4 8" xfId="21650"/>
    <cellStyle name="20 % - Markeringsfarve2 2 4 2 2 5" xfId="1196"/>
    <cellStyle name="20 % - Markeringsfarve2 2 4 2 2 5 2" xfId="11578"/>
    <cellStyle name="20 % - Markeringsfarve2 2 4 2 2 5 2 2" xfId="25609"/>
    <cellStyle name="20 % - Markeringsfarve2 2 4 2 2 5 3" xfId="21656"/>
    <cellStyle name="20 % - Markeringsfarve2 2 4 2 2 6" xfId="1197"/>
    <cellStyle name="20 % - Markeringsfarve2 2 4 2 2 6 2" xfId="11579"/>
    <cellStyle name="20 % - Markeringsfarve2 2 4 2 2 6 2 2" xfId="25610"/>
    <cellStyle name="20 % - Markeringsfarve2 2 4 2 2 6 3" xfId="21657"/>
    <cellStyle name="20 % - Markeringsfarve2 2 4 2 2 7" xfId="1198"/>
    <cellStyle name="20 % - Markeringsfarve2 2 4 2 2 7 2" xfId="11580"/>
    <cellStyle name="20 % - Markeringsfarve2 2 4 2 2 7 2 2" xfId="25611"/>
    <cellStyle name="20 % - Markeringsfarve2 2 4 2 2 7 3" xfId="21658"/>
    <cellStyle name="20 % - Markeringsfarve2 2 4 2 2 8" xfId="1199"/>
    <cellStyle name="20 % - Markeringsfarve2 2 4 2 2 8 2" xfId="11581"/>
    <cellStyle name="20 % - Markeringsfarve2 2 4 2 2 8 2 2" xfId="25612"/>
    <cellStyle name="20 % - Markeringsfarve2 2 4 2 2 8 3" xfId="21659"/>
    <cellStyle name="20 % - Markeringsfarve2 2 4 2 2 9" xfId="1200"/>
    <cellStyle name="20 % - Markeringsfarve2 2 4 2 2 9 2" xfId="11582"/>
    <cellStyle name="20 % - Markeringsfarve2 2 4 2 2 9 2 2" xfId="25613"/>
    <cellStyle name="20 % - Markeringsfarve2 2 4 2 2 9 3" xfId="21660"/>
    <cellStyle name="20 % - Markeringsfarve2 2 4 2 3" xfId="1201"/>
    <cellStyle name="20 % - Markeringsfarve2 2 4 2 3 2" xfId="1202"/>
    <cellStyle name="20 % - Markeringsfarve2 2 4 2 3 2 2" xfId="11584"/>
    <cellStyle name="20 % - Markeringsfarve2 2 4 2 3 2 2 2" xfId="25615"/>
    <cellStyle name="20 % - Markeringsfarve2 2 4 2 3 2 3" xfId="21662"/>
    <cellStyle name="20 % - Markeringsfarve2 2 4 2 3 3" xfId="1203"/>
    <cellStyle name="20 % - Markeringsfarve2 2 4 2 3 3 2" xfId="11585"/>
    <cellStyle name="20 % - Markeringsfarve2 2 4 2 3 3 2 2" xfId="25616"/>
    <cellStyle name="20 % - Markeringsfarve2 2 4 2 3 3 3" xfId="21663"/>
    <cellStyle name="20 % - Markeringsfarve2 2 4 2 3 4" xfId="1204"/>
    <cellStyle name="20 % - Markeringsfarve2 2 4 2 3 4 2" xfId="11586"/>
    <cellStyle name="20 % - Markeringsfarve2 2 4 2 3 4 2 2" xfId="25617"/>
    <cellStyle name="20 % - Markeringsfarve2 2 4 2 3 4 3" xfId="21664"/>
    <cellStyle name="20 % - Markeringsfarve2 2 4 2 3 5" xfId="1205"/>
    <cellStyle name="20 % - Markeringsfarve2 2 4 2 3 5 2" xfId="11587"/>
    <cellStyle name="20 % - Markeringsfarve2 2 4 2 3 5 2 2" xfId="25618"/>
    <cellStyle name="20 % - Markeringsfarve2 2 4 2 3 5 3" xfId="21665"/>
    <cellStyle name="20 % - Markeringsfarve2 2 4 2 3 6" xfId="1206"/>
    <cellStyle name="20 % - Markeringsfarve2 2 4 2 3 6 2" xfId="11588"/>
    <cellStyle name="20 % - Markeringsfarve2 2 4 2 3 6 2 2" xfId="25619"/>
    <cellStyle name="20 % - Markeringsfarve2 2 4 2 3 6 3" xfId="21666"/>
    <cellStyle name="20 % - Markeringsfarve2 2 4 2 3 7" xfId="11583"/>
    <cellStyle name="20 % - Markeringsfarve2 2 4 2 3 7 2" xfId="25614"/>
    <cellStyle name="20 % - Markeringsfarve2 2 4 2 3 8" xfId="21661"/>
    <cellStyle name="20 % - Markeringsfarve2 2 4 2 4" xfId="1207"/>
    <cellStyle name="20 % - Markeringsfarve2 2 4 2 4 2" xfId="1208"/>
    <cellStyle name="20 % - Markeringsfarve2 2 4 2 4 2 2" xfId="11590"/>
    <cellStyle name="20 % - Markeringsfarve2 2 4 2 4 2 2 2" xfId="25621"/>
    <cellStyle name="20 % - Markeringsfarve2 2 4 2 4 2 3" xfId="21668"/>
    <cellStyle name="20 % - Markeringsfarve2 2 4 2 4 3" xfId="1209"/>
    <cellStyle name="20 % - Markeringsfarve2 2 4 2 4 3 2" xfId="11591"/>
    <cellStyle name="20 % - Markeringsfarve2 2 4 2 4 3 2 2" xfId="25622"/>
    <cellStyle name="20 % - Markeringsfarve2 2 4 2 4 3 3" xfId="21669"/>
    <cellStyle name="20 % - Markeringsfarve2 2 4 2 4 4" xfId="1210"/>
    <cellStyle name="20 % - Markeringsfarve2 2 4 2 4 4 2" xfId="11592"/>
    <cellStyle name="20 % - Markeringsfarve2 2 4 2 4 4 2 2" xfId="25623"/>
    <cellStyle name="20 % - Markeringsfarve2 2 4 2 4 4 3" xfId="21670"/>
    <cellStyle name="20 % - Markeringsfarve2 2 4 2 4 5" xfId="1211"/>
    <cellStyle name="20 % - Markeringsfarve2 2 4 2 4 5 2" xfId="11593"/>
    <cellStyle name="20 % - Markeringsfarve2 2 4 2 4 5 2 2" xfId="25624"/>
    <cellStyle name="20 % - Markeringsfarve2 2 4 2 4 5 3" xfId="21671"/>
    <cellStyle name="20 % - Markeringsfarve2 2 4 2 4 6" xfId="1212"/>
    <cellStyle name="20 % - Markeringsfarve2 2 4 2 4 6 2" xfId="11594"/>
    <cellStyle name="20 % - Markeringsfarve2 2 4 2 4 6 2 2" xfId="25625"/>
    <cellStyle name="20 % - Markeringsfarve2 2 4 2 4 6 3" xfId="21672"/>
    <cellStyle name="20 % - Markeringsfarve2 2 4 2 4 7" xfId="11589"/>
    <cellStyle name="20 % - Markeringsfarve2 2 4 2 4 7 2" xfId="25620"/>
    <cellStyle name="20 % - Markeringsfarve2 2 4 2 4 8" xfId="21667"/>
    <cellStyle name="20 % - Markeringsfarve2 2 4 2 5" xfId="1213"/>
    <cellStyle name="20 % - Markeringsfarve2 2 4 2 5 2" xfId="1214"/>
    <cellStyle name="20 % - Markeringsfarve2 2 4 2 5 2 2" xfId="11596"/>
    <cellStyle name="20 % - Markeringsfarve2 2 4 2 5 2 2 2" xfId="25627"/>
    <cellStyle name="20 % - Markeringsfarve2 2 4 2 5 2 3" xfId="21674"/>
    <cellStyle name="20 % - Markeringsfarve2 2 4 2 5 3" xfId="1215"/>
    <cellStyle name="20 % - Markeringsfarve2 2 4 2 5 3 2" xfId="11597"/>
    <cellStyle name="20 % - Markeringsfarve2 2 4 2 5 3 2 2" xfId="25628"/>
    <cellStyle name="20 % - Markeringsfarve2 2 4 2 5 3 3" xfId="21675"/>
    <cellStyle name="20 % - Markeringsfarve2 2 4 2 5 4" xfId="1216"/>
    <cellStyle name="20 % - Markeringsfarve2 2 4 2 5 4 2" xfId="11598"/>
    <cellStyle name="20 % - Markeringsfarve2 2 4 2 5 4 2 2" xfId="25629"/>
    <cellStyle name="20 % - Markeringsfarve2 2 4 2 5 4 3" xfId="21676"/>
    <cellStyle name="20 % - Markeringsfarve2 2 4 2 5 5" xfId="1217"/>
    <cellStyle name="20 % - Markeringsfarve2 2 4 2 5 5 2" xfId="11599"/>
    <cellStyle name="20 % - Markeringsfarve2 2 4 2 5 5 2 2" xfId="25630"/>
    <cellStyle name="20 % - Markeringsfarve2 2 4 2 5 5 3" xfId="21677"/>
    <cellStyle name="20 % - Markeringsfarve2 2 4 2 5 6" xfId="1218"/>
    <cellStyle name="20 % - Markeringsfarve2 2 4 2 5 6 2" xfId="11600"/>
    <cellStyle name="20 % - Markeringsfarve2 2 4 2 5 6 2 2" xfId="25631"/>
    <cellStyle name="20 % - Markeringsfarve2 2 4 2 5 6 3" xfId="21678"/>
    <cellStyle name="20 % - Markeringsfarve2 2 4 2 5 7" xfId="11595"/>
    <cellStyle name="20 % - Markeringsfarve2 2 4 2 5 7 2" xfId="25626"/>
    <cellStyle name="20 % - Markeringsfarve2 2 4 2 5 8" xfId="21673"/>
    <cellStyle name="20 % - Markeringsfarve2 2 4 2 6" xfId="1219"/>
    <cellStyle name="20 % - Markeringsfarve2 2 4 2 6 2" xfId="11601"/>
    <cellStyle name="20 % - Markeringsfarve2 2 4 2 6 2 2" xfId="25632"/>
    <cellStyle name="20 % - Markeringsfarve2 2 4 2 6 3" xfId="21679"/>
    <cellStyle name="20 % - Markeringsfarve2 2 4 2 7" xfId="1220"/>
    <cellStyle name="20 % - Markeringsfarve2 2 4 2 7 2" xfId="11602"/>
    <cellStyle name="20 % - Markeringsfarve2 2 4 2 7 2 2" xfId="25633"/>
    <cellStyle name="20 % - Markeringsfarve2 2 4 2 7 3" xfId="21680"/>
    <cellStyle name="20 % - Markeringsfarve2 2 4 2 8" xfId="1221"/>
    <cellStyle name="20 % - Markeringsfarve2 2 4 2 8 2" xfId="11603"/>
    <cellStyle name="20 % - Markeringsfarve2 2 4 2 8 2 2" xfId="25634"/>
    <cellStyle name="20 % - Markeringsfarve2 2 4 2 8 3" xfId="21681"/>
    <cellStyle name="20 % - Markeringsfarve2 2 4 2 9" xfId="1222"/>
    <cellStyle name="20 % - Markeringsfarve2 2 4 2 9 2" xfId="11604"/>
    <cellStyle name="20 % - Markeringsfarve2 2 4 2 9 2 2" xfId="25635"/>
    <cellStyle name="20 % - Markeringsfarve2 2 4 2 9 3" xfId="21682"/>
    <cellStyle name="20 % - Markeringsfarve2 2 4 3" xfId="1223"/>
    <cellStyle name="20 % - Markeringsfarve2 2 4 3 10" xfId="11605"/>
    <cellStyle name="20 % - Markeringsfarve2 2 4 3 10 2" xfId="25636"/>
    <cellStyle name="20 % - Markeringsfarve2 2 4 3 11" xfId="21683"/>
    <cellStyle name="20 % - Markeringsfarve2 2 4 3 2" xfId="1224"/>
    <cellStyle name="20 % - Markeringsfarve2 2 4 3 2 2" xfId="1225"/>
    <cellStyle name="20 % - Markeringsfarve2 2 4 3 2 2 2" xfId="11607"/>
    <cellStyle name="20 % - Markeringsfarve2 2 4 3 2 2 2 2" xfId="25638"/>
    <cellStyle name="20 % - Markeringsfarve2 2 4 3 2 2 3" xfId="21685"/>
    <cellStyle name="20 % - Markeringsfarve2 2 4 3 2 3" xfId="1226"/>
    <cellStyle name="20 % - Markeringsfarve2 2 4 3 2 3 2" xfId="11608"/>
    <cellStyle name="20 % - Markeringsfarve2 2 4 3 2 3 2 2" xfId="25639"/>
    <cellStyle name="20 % - Markeringsfarve2 2 4 3 2 3 3" xfId="21686"/>
    <cellStyle name="20 % - Markeringsfarve2 2 4 3 2 4" xfId="1227"/>
    <cellStyle name="20 % - Markeringsfarve2 2 4 3 2 4 2" xfId="11609"/>
    <cellStyle name="20 % - Markeringsfarve2 2 4 3 2 4 2 2" xfId="25640"/>
    <cellStyle name="20 % - Markeringsfarve2 2 4 3 2 4 3" xfId="21687"/>
    <cellStyle name="20 % - Markeringsfarve2 2 4 3 2 5" xfId="1228"/>
    <cellStyle name="20 % - Markeringsfarve2 2 4 3 2 5 2" xfId="11610"/>
    <cellStyle name="20 % - Markeringsfarve2 2 4 3 2 5 2 2" xfId="25641"/>
    <cellStyle name="20 % - Markeringsfarve2 2 4 3 2 5 3" xfId="21688"/>
    <cellStyle name="20 % - Markeringsfarve2 2 4 3 2 6" xfId="1229"/>
    <cellStyle name="20 % - Markeringsfarve2 2 4 3 2 6 2" xfId="11611"/>
    <cellStyle name="20 % - Markeringsfarve2 2 4 3 2 6 2 2" xfId="25642"/>
    <cellStyle name="20 % - Markeringsfarve2 2 4 3 2 6 3" xfId="21689"/>
    <cellStyle name="20 % - Markeringsfarve2 2 4 3 2 7" xfId="11606"/>
    <cellStyle name="20 % - Markeringsfarve2 2 4 3 2 7 2" xfId="25637"/>
    <cellStyle name="20 % - Markeringsfarve2 2 4 3 2 8" xfId="21684"/>
    <cellStyle name="20 % - Markeringsfarve2 2 4 3 3" xfId="1230"/>
    <cellStyle name="20 % - Markeringsfarve2 2 4 3 3 2" xfId="1231"/>
    <cellStyle name="20 % - Markeringsfarve2 2 4 3 3 2 2" xfId="11613"/>
    <cellStyle name="20 % - Markeringsfarve2 2 4 3 3 2 2 2" xfId="25644"/>
    <cellStyle name="20 % - Markeringsfarve2 2 4 3 3 2 3" xfId="21691"/>
    <cellStyle name="20 % - Markeringsfarve2 2 4 3 3 3" xfId="1232"/>
    <cellStyle name="20 % - Markeringsfarve2 2 4 3 3 3 2" xfId="11614"/>
    <cellStyle name="20 % - Markeringsfarve2 2 4 3 3 3 2 2" xfId="25645"/>
    <cellStyle name="20 % - Markeringsfarve2 2 4 3 3 3 3" xfId="21692"/>
    <cellStyle name="20 % - Markeringsfarve2 2 4 3 3 4" xfId="1233"/>
    <cellStyle name="20 % - Markeringsfarve2 2 4 3 3 4 2" xfId="11615"/>
    <cellStyle name="20 % - Markeringsfarve2 2 4 3 3 4 2 2" xfId="25646"/>
    <cellStyle name="20 % - Markeringsfarve2 2 4 3 3 4 3" xfId="21693"/>
    <cellStyle name="20 % - Markeringsfarve2 2 4 3 3 5" xfId="1234"/>
    <cellStyle name="20 % - Markeringsfarve2 2 4 3 3 5 2" xfId="11616"/>
    <cellStyle name="20 % - Markeringsfarve2 2 4 3 3 5 2 2" xfId="25647"/>
    <cellStyle name="20 % - Markeringsfarve2 2 4 3 3 5 3" xfId="21694"/>
    <cellStyle name="20 % - Markeringsfarve2 2 4 3 3 6" xfId="1235"/>
    <cellStyle name="20 % - Markeringsfarve2 2 4 3 3 6 2" xfId="11617"/>
    <cellStyle name="20 % - Markeringsfarve2 2 4 3 3 6 2 2" xfId="25648"/>
    <cellStyle name="20 % - Markeringsfarve2 2 4 3 3 6 3" xfId="21695"/>
    <cellStyle name="20 % - Markeringsfarve2 2 4 3 3 7" xfId="11612"/>
    <cellStyle name="20 % - Markeringsfarve2 2 4 3 3 7 2" xfId="25643"/>
    <cellStyle name="20 % - Markeringsfarve2 2 4 3 3 8" xfId="21690"/>
    <cellStyle name="20 % - Markeringsfarve2 2 4 3 4" xfId="1236"/>
    <cellStyle name="20 % - Markeringsfarve2 2 4 3 4 2" xfId="1237"/>
    <cellStyle name="20 % - Markeringsfarve2 2 4 3 4 2 2" xfId="11619"/>
    <cellStyle name="20 % - Markeringsfarve2 2 4 3 4 2 2 2" xfId="25650"/>
    <cellStyle name="20 % - Markeringsfarve2 2 4 3 4 2 3" xfId="21697"/>
    <cellStyle name="20 % - Markeringsfarve2 2 4 3 4 3" xfId="1238"/>
    <cellStyle name="20 % - Markeringsfarve2 2 4 3 4 3 2" xfId="11620"/>
    <cellStyle name="20 % - Markeringsfarve2 2 4 3 4 3 2 2" xfId="25651"/>
    <cellStyle name="20 % - Markeringsfarve2 2 4 3 4 3 3" xfId="21698"/>
    <cellStyle name="20 % - Markeringsfarve2 2 4 3 4 4" xfId="1239"/>
    <cellStyle name="20 % - Markeringsfarve2 2 4 3 4 4 2" xfId="11621"/>
    <cellStyle name="20 % - Markeringsfarve2 2 4 3 4 4 2 2" xfId="25652"/>
    <cellStyle name="20 % - Markeringsfarve2 2 4 3 4 4 3" xfId="21699"/>
    <cellStyle name="20 % - Markeringsfarve2 2 4 3 4 5" xfId="1240"/>
    <cellStyle name="20 % - Markeringsfarve2 2 4 3 4 5 2" xfId="11622"/>
    <cellStyle name="20 % - Markeringsfarve2 2 4 3 4 5 2 2" xfId="25653"/>
    <cellStyle name="20 % - Markeringsfarve2 2 4 3 4 5 3" xfId="21700"/>
    <cellStyle name="20 % - Markeringsfarve2 2 4 3 4 6" xfId="1241"/>
    <cellStyle name="20 % - Markeringsfarve2 2 4 3 4 6 2" xfId="11623"/>
    <cellStyle name="20 % - Markeringsfarve2 2 4 3 4 6 2 2" xfId="25654"/>
    <cellStyle name="20 % - Markeringsfarve2 2 4 3 4 6 3" xfId="21701"/>
    <cellStyle name="20 % - Markeringsfarve2 2 4 3 4 7" xfId="11618"/>
    <cellStyle name="20 % - Markeringsfarve2 2 4 3 4 7 2" xfId="25649"/>
    <cellStyle name="20 % - Markeringsfarve2 2 4 3 4 8" xfId="21696"/>
    <cellStyle name="20 % - Markeringsfarve2 2 4 3 5" xfId="1242"/>
    <cellStyle name="20 % - Markeringsfarve2 2 4 3 5 2" xfId="11624"/>
    <cellStyle name="20 % - Markeringsfarve2 2 4 3 5 2 2" xfId="25655"/>
    <cellStyle name="20 % - Markeringsfarve2 2 4 3 5 3" xfId="21702"/>
    <cellStyle name="20 % - Markeringsfarve2 2 4 3 6" xfId="1243"/>
    <cellStyle name="20 % - Markeringsfarve2 2 4 3 6 2" xfId="11625"/>
    <cellStyle name="20 % - Markeringsfarve2 2 4 3 6 2 2" xfId="25656"/>
    <cellStyle name="20 % - Markeringsfarve2 2 4 3 6 3" xfId="21703"/>
    <cellStyle name="20 % - Markeringsfarve2 2 4 3 7" xfId="1244"/>
    <cellStyle name="20 % - Markeringsfarve2 2 4 3 7 2" xfId="11626"/>
    <cellStyle name="20 % - Markeringsfarve2 2 4 3 7 2 2" xfId="25657"/>
    <cellStyle name="20 % - Markeringsfarve2 2 4 3 7 3" xfId="21704"/>
    <cellStyle name="20 % - Markeringsfarve2 2 4 3 8" xfId="1245"/>
    <cellStyle name="20 % - Markeringsfarve2 2 4 3 8 2" xfId="11627"/>
    <cellStyle name="20 % - Markeringsfarve2 2 4 3 8 2 2" xfId="25658"/>
    <cellStyle name="20 % - Markeringsfarve2 2 4 3 8 3" xfId="21705"/>
    <cellStyle name="20 % - Markeringsfarve2 2 4 3 9" xfId="1246"/>
    <cellStyle name="20 % - Markeringsfarve2 2 4 3 9 2" xfId="11628"/>
    <cellStyle name="20 % - Markeringsfarve2 2 4 3 9 2 2" xfId="25659"/>
    <cellStyle name="20 % - Markeringsfarve2 2 4 3 9 3" xfId="21706"/>
    <cellStyle name="20 % - Markeringsfarve2 2 4 4" xfId="1247"/>
    <cellStyle name="20 % - Markeringsfarve2 2 4 4 2" xfId="1248"/>
    <cellStyle name="20 % - Markeringsfarve2 2 4 4 2 2" xfId="11630"/>
    <cellStyle name="20 % - Markeringsfarve2 2 4 4 2 2 2" xfId="25661"/>
    <cellStyle name="20 % - Markeringsfarve2 2 4 4 2 3" xfId="21708"/>
    <cellStyle name="20 % - Markeringsfarve2 2 4 4 3" xfId="1249"/>
    <cellStyle name="20 % - Markeringsfarve2 2 4 4 3 2" xfId="11631"/>
    <cellStyle name="20 % - Markeringsfarve2 2 4 4 3 2 2" xfId="25662"/>
    <cellStyle name="20 % - Markeringsfarve2 2 4 4 3 3" xfId="21709"/>
    <cellStyle name="20 % - Markeringsfarve2 2 4 4 4" xfId="1250"/>
    <cellStyle name="20 % - Markeringsfarve2 2 4 4 4 2" xfId="11632"/>
    <cellStyle name="20 % - Markeringsfarve2 2 4 4 4 2 2" xfId="25663"/>
    <cellStyle name="20 % - Markeringsfarve2 2 4 4 4 3" xfId="21710"/>
    <cellStyle name="20 % - Markeringsfarve2 2 4 4 5" xfId="1251"/>
    <cellStyle name="20 % - Markeringsfarve2 2 4 4 5 2" xfId="11633"/>
    <cellStyle name="20 % - Markeringsfarve2 2 4 4 5 2 2" xfId="25664"/>
    <cellStyle name="20 % - Markeringsfarve2 2 4 4 5 3" xfId="21711"/>
    <cellStyle name="20 % - Markeringsfarve2 2 4 4 6" xfId="1252"/>
    <cellStyle name="20 % - Markeringsfarve2 2 4 4 6 2" xfId="11634"/>
    <cellStyle name="20 % - Markeringsfarve2 2 4 4 6 2 2" xfId="25665"/>
    <cellStyle name="20 % - Markeringsfarve2 2 4 4 6 3" xfId="21712"/>
    <cellStyle name="20 % - Markeringsfarve2 2 4 4 7" xfId="11629"/>
    <cellStyle name="20 % - Markeringsfarve2 2 4 4 7 2" xfId="25660"/>
    <cellStyle name="20 % - Markeringsfarve2 2 4 4 8" xfId="21707"/>
    <cellStyle name="20 % - Markeringsfarve2 2 4 5" xfId="1253"/>
    <cellStyle name="20 % - Markeringsfarve2 2 4 5 2" xfId="1254"/>
    <cellStyle name="20 % - Markeringsfarve2 2 4 5 2 2" xfId="11636"/>
    <cellStyle name="20 % - Markeringsfarve2 2 4 5 2 2 2" xfId="25667"/>
    <cellStyle name="20 % - Markeringsfarve2 2 4 5 2 3" xfId="21714"/>
    <cellStyle name="20 % - Markeringsfarve2 2 4 5 3" xfId="1255"/>
    <cellStyle name="20 % - Markeringsfarve2 2 4 5 3 2" xfId="11637"/>
    <cellStyle name="20 % - Markeringsfarve2 2 4 5 3 2 2" xfId="25668"/>
    <cellStyle name="20 % - Markeringsfarve2 2 4 5 3 3" xfId="21715"/>
    <cellStyle name="20 % - Markeringsfarve2 2 4 5 4" xfId="1256"/>
    <cellStyle name="20 % - Markeringsfarve2 2 4 5 4 2" xfId="11638"/>
    <cellStyle name="20 % - Markeringsfarve2 2 4 5 4 2 2" xfId="25669"/>
    <cellStyle name="20 % - Markeringsfarve2 2 4 5 4 3" xfId="21716"/>
    <cellStyle name="20 % - Markeringsfarve2 2 4 5 5" xfId="1257"/>
    <cellStyle name="20 % - Markeringsfarve2 2 4 5 5 2" xfId="11639"/>
    <cellStyle name="20 % - Markeringsfarve2 2 4 5 5 2 2" xfId="25670"/>
    <cellStyle name="20 % - Markeringsfarve2 2 4 5 5 3" xfId="21717"/>
    <cellStyle name="20 % - Markeringsfarve2 2 4 5 6" xfId="1258"/>
    <cellStyle name="20 % - Markeringsfarve2 2 4 5 6 2" xfId="11640"/>
    <cellStyle name="20 % - Markeringsfarve2 2 4 5 6 2 2" xfId="25671"/>
    <cellStyle name="20 % - Markeringsfarve2 2 4 5 6 3" xfId="21718"/>
    <cellStyle name="20 % - Markeringsfarve2 2 4 5 7" xfId="11635"/>
    <cellStyle name="20 % - Markeringsfarve2 2 4 5 7 2" xfId="25666"/>
    <cellStyle name="20 % - Markeringsfarve2 2 4 5 8" xfId="21713"/>
    <cellStyle name="20 % - Markeringsfarve2 2 4 6" xfId="1259"/>
    <cellStyle name="20 % - Markeringsfarve2 2 4 6 2" xfId="1260"/>
    <cellStyle name="20 % - Markeringsfarve2 2 4 6 2 2" xfId="11642"/>
    <cellStyle name="20 % - Markeringsfarve2 2 4 6 2 2 2" xfId="25673"/>
    <cellStyle name="20 % - Markeringsfarve2 2 4 6 2 3" xfId="21720"/>
    <cellStyle name="20 % - Markeringsfarve2 2 4 6 3" xfId="1261"/>
    <cellStyle name="20 % - Markeringsfarve2 2 4 6 3 2" xfId="11643"/>
    <cellStyle name="20 % - Markeringsfarve2 2 4 6 3 2 2" xfId="25674"/>
    <cellStyle name="20 % - Markeringsfarve2 2 4 6 3 3" xfId="21721"/>
    <cellStyle name="20 % - Markeringsfarve2 2 4 6 4" xfId="1262"/>
    <cellStyle name="20 % - Markeringsfarve2 2 4 6 4 2" xfId="11644"/>
    <cellStyle name="20 % - Markeringsfarve2 2 4 6 4 2 2" xfId="25675"/>
    <cellStyle name="20 % - Markeringsfarve2 2 4 6 4 3" xfId="21722"/>
    <cellStyle name="20 % - Markeringsfarve2 2 4 6 5" xfId="1263"/>
    <cellStyle name="20 % - Markeringsfarve2 2 4 6 5 2" xfId="11645"/>
    <cellStyle name="20 % - Markeringsfarve2 2 4 6 5 2 2" xfId="25676"/>
    <cellStyle name="20 % - Markeringsfarve2 2 4 6 5 3" xfId="21723"/>
    <cellStyle name="20 % - Markeringsfarve2 2 4 6 6" xfId="1264"/>
    <cellStyle name="20 % - Markeringsfarve2 2 4 6 6 2" xfId="11646"/>
    <cellStyle name="20 % - Markeringsfarve2 2 4 6 6 2 2" xfId="25677"/>
    <cellStyle name="20 % - Markeringsfarve2 2 4 6 6 3" xfId="21724"/>
    <cellStyle name="20 % - Markeringsfarve2 2 4 6 7" xfId="11641"/>
    <cellStyle name="20 % - Markeringsfarve2 2 4 6 7 2" xfId="25672"/>
    <cellStyle name="20 % - Markeringsfarve2 2 4 6 8" xfId="21719"/>
    <cellStyle name="20 % - Markeringsfarve2 2 4 7" xfId="1265"/>
    <cellStyle name="20 % - Markeringsfarve2 2 4 7 2" xfId="11647"/>
    <cellStyle name="20 % - Markeringsfarve2 2 4 7 2 2" xfId="25678"/>
    <cellStyle name="20 % - Markeringsfarve2 2 4 7 3" xfId="21725"/>
    <cellStyle name="20 % - Markeringsfarve2 2 4 8" xfId="1266"/>
    <cellStyle name="20 % - Markeringsfarve2 2 4 8 2" xfId="11648"/>
    <cellStyle name="20 % - Markeringsfarve2 2 4 8 2 2" xfId="25679"/>
    <cellStyle name="20 % - Markeringsfarve2 2 4 8 3" xfId="21726"/>
    <cellStyle name="20 % - Markeringsfarve2 2 4 9" xfId="1267"/>
    <cellStyle name="20 % - Markeringsfarve2 2 4 9 2" xfId="11649"/>
    <cellStyle name="20 % - Markeringsfarve2 2 4 9 2 2" xfId="25680"/>
    <cellStyle name="20 % - Markeringsfarve2 2 4 9 3" xfId="21727"/>
    <cellStyle name="20 % - Markeringsfarve2 2 5" xfId="1268"/>
    <cellStyle name="20 % - Markeringsfarve2 2 5 10" xfId="1269"/>
    <cellStyle name="20 % - Markeringsfarve2 2 5 10 2" xfId="11651"/>
    <cellStyle name="20 % - Markeringsfarve2 2 5 10 2 2" xfId="25682"/>
    <cellStyle name="20 % - Markeringsfarve2 2 5 10 3" xfId="21729"/>
    <cellStyle name="20 % - Markeringsfarve2 2 5 11" xfId="11650"/>
    <cellStyle name="20 % - Markeringsfarve2 2 5 11 2" xfId="25681"/>
    <cellStyle name="20 % - Markeringsfarve2 2 5 12" xfId="21728"/>
    <cellStyle name="20 % - Markeringsfarve2 2 5 2" xfId="1270"/>
    <cellStyle name="20 % - Markeringsfarve2 2 5 2 10" xfId="11652"/>
    <cellStyle name="20 % - Markeringsfarve2 2 5 2 10 2" xfId="25683"/>
    <cellStyle name="20 % - Markeringsfarve2 2 5 2 11" xfId="21730"/>
    <cellStyle name="20 % - Markeringsfarve2 2 5 2 2" xfId="1271"/>
    <cellStyle name="20 % - Markeringsfarve2 2 5 2 2 2" xfId="1272"/>
    <cellStyle name="20 % - Markeringsfarve2 2 5 2 2 2 2" xfId="11654"/>
    <cellStyle name="20 % - Markeringsfarve2 2 5 2 2 2 2 2" xfId="25685"/>
    <cellStyle name="20 % - Markeringsfarve2 2 5 2 2 2 3" xfId="21732"/>
    <cellStyle name="20 % - Markeringsfarve2 2 5 2 2 3" xfId="1273"/>
    <cellStyle name="20 % - Markeringsfarve2 2 5 2 2 3 2" xfId="11655"/>
    <cellStyle name="20 % - Markeringsfarve2 2 5 2 2 3 2 2" xfId="25686"/>
    <cellStyle name="20 % - Markeringsfarve2 2 5 2 2 3 3" xfId="21733"/>
    <cellStyle name="20 % - Markeringsfarve2 2 5 2 2 4" xfId="1274"/>
    <cellStyle name="20 % - Markeringsfarve2 2 5 2 2 4 2" xfId="11656"/>
    <cellStyle name="20 % - Markeringsfarve2 2 5 2 2 4 2 2" xfId="25687"/>
    <cellStyle name="20 % - Markeringsfarve2 2 5 2 2 4 3" xfId="21734"/>
    <cellStyle name="20 % - Markeringsfarve2 2 5 2 2 5" xfId="1275"/>
    <cellStyle name="20 % - Markeringsfarve2 2 5 2 2 5 2" xfId="11657"/>
    <cellStyle name="20 % - Markeringsfarve2 2 5 2 2 5 2 2" xfId="25688"/>
    <cellStyle name="20 % - Markeringsfarve2 2 5 2 2 5 3" xfId="21735"/>
    <cellStyle name="20 % - Markeringsfarve2 2 5 2 2 6" xfId="1276"/>
    <cellStyle name="20 % - Markeringsfarve2 2 5 2 2 6 2" xfId="11658"/>
    <cellStyle name="20 % - Markeringsfarve2 2 5 2 2 6 2 2" xfId="25689"/>
    <cellStyle name="20 % - Markeringsfarve2 2 5 2 2 6 3" xfId="21736"/>
    <cellStyle name="20 % - Markeringsfarve2 2 5 2 2 7" xfId="11653"/>
    <cellStyle name="20 % - Markeringsfarve2 2 5 2 2 7 2" xfId="25684"/>
    <cellStyle name="20 % - Markeringsfarve2 2 5 2 2 8" xfId="21731"/>
    <cellStyle name="20 % - Markeringsfarve2 2 5 2 3" xfId="1277"/>
    <cellStyle name="20 % - Markeringsfarve2 2 5 2 3 2" xfId="1278"/>
    <cellStyle name="20 % - Markeringsfarve2 2 5 2 3 2 2" xfId="11660"/>
    <cellStyle name="20 % - Markeringsfarve2 2 5 2 3 2 2 2" xfId="25691"/>
    <cellStyle name="20 % - Markeringsfarve2 2 5 2 3 2 3" xfId="21738"/>
    <cellStyle name="20 % - Markeringsfarve2 2 5 2 3 3" xfId="1279"/>
    <cellStyle name="20 % - Markeringsfarve2 2 5 2 3 3 2" xfId="11661"/>
    <cellStyle name="20 % - Markeringsfarve2 2 5 2 3 3 2 2" xfId="25692"/>
    <cellStyle name="20 % - Markeringsfarve2 2 5 2 3 3 3" xfId="21739"/>
    <cellStyle name="20 % - Markeringsfarve2 2 5 2 3 4" xfId="1280"/>
    <cellStyle name="20 % - Markeringsfarve2 2 5 2 3 4 2" xfId="11662"/>
    <cellStyle name="20 % - Markeringsfarve2 2 5 2 3 4 2 2" xfId="25693"/>
    <cellStyle name="20 % - Markeringsfarve2 2 5 2 3 4 3" xfId="21740"/>
    <cellStyle name="20 % - Markeringsfarve2 2 5 2 3 5" xfId="1281"/>
    <cellStyle name="20 % - Markeringsfarve2 2 5 2 3 5 2" xfId="11663"/>
    <cellStyle name="20 % - Markeringsfarve2 2 5 2 3 5 2 2" xfId="25694"/>
    <cellStyle name="20 % - Markeringsfarve2 2 5 2 3 5 3" xfId="21741"/>
    <cellStyle name="20 % - Markeringsfarve2 2 5 2 3 6" xfId="1282"/>
    <cellStyle name="20 % - Markeringsfarve2 2 5 2 3 6 2" xfId="11664"/>
    <cellStyle name="20 % - Markeringsfarve2 2 5 2 3 6 2 2" xfId="25695"/>
    <cellStyle name="20 % - Markeringsfarve2 2 5 2 3 6 3" xfId="21742"/>
    <cellStyle name="20 % - Markeringsfarve2 2 5 2 3 7" xfId="11659"/>
    <cellStyle name="20 % - Markeringsfarve2 2 5 2 3 7 2" xfId="25690"/>
    <cellStyle name="20 % - Markeringsfarve2 2 5 2 3 8" xfId="21737"/>
    <cellStyle name="20 % - Markeringsfarve2 2 5 2 4" xfId="1283"/>
    <cellStyle name="20 % - Markeringsfarve2 2 5 2 4 2" xfId="1284"/>
    <cellStyle name="20 % - Markeringsfarve2 2 5 2 4 2 2" xfId="11666"/>
    <cellStyle name="20 % - Markeringsfarve2 2 5 2 4 2 2 2" xfId="25697"/>
    <cellStyle name="20 % - Markeringsfarve2 2 5 2 4 2 3" xfId="21744"/>
    <cellStyle name="20 % - Markeringsfarve2 2 5 2 4 3" xfId="1285"/>
    <cellStyle name="20 % - Markeringsfarve2 2 5 2 4 3 2" xfId="11667"/>
    <cellStyle name="20 % - Markeringsfarve2 2 5 2 4 3 2 2" xfId="25698"/>
    <cellStyle name="20 % - Markeringsfarve2 2 5 2 4 3 3" xfId="21745"/>
    <cellStyle name="20 % - Markeringsfarve2 2 5 2 4 4" xfId="1286"/>
    <cellStyle name="20 % - Markeringsfarve2 2 5 2 4 4 2" xfId="11668"/>
    <cellStyle name="20 % - Markeringsfarve2 2 5 2 4 4 2 2" xfId="25699"/>
    <cellStyle name="20 % - Markeringsfarve2 2 5 2 4 4 3" xfId="21746"/>
    <cellStyle name="20 % - Markeringsfarve2 2 5 2 4 5" xfId="1287"/>
    <cellStyle name="20 % - Markeringsfarve2 2 5 2 4 5 2" xfId="11669"/>
    <cellStyle name="20 % - Markeringsfarve2 2 5 2 4 5 2 2" xfId="25700"/>
    <cellStyle name="20 % - Markeringsfarve2 2 5 2 4 5 3" xfId="21747"/>
    <cellStyle name="20 % - Markeringsfarve2 2 5 2 4 6" xfId="1288"/>
    <cellStyle name="20 % - Markeringsfarve2 2 5 2 4 6 2" xfId="11670"/>
    <cellStyle name="20 % - Markeringsfarve2 2 5 2 4 6 2 2" xfId="25701"/>
    <cellStyle name="20 % - Markeringsfarve2 2 5 2 4 6 3" xfId="21748"/>
    <cellStyle name="20 % - Markeringsfarve2 2 5 2 4 7" xfId="11665"/>
    <cellStyle name="20 % - Markeringsfarve2 2 5 2 4 7 2" xfId="25696"/>
    <cellStyle name="20 % - Markeringsfarve2 2 5 2 4 8" xfId="21743"/>
    <cellStyle name="20 % - Markeringsfarve2 2 5 2 5" xfId="1289"/>
    <cellStyle name="20 % - Markeringsfarve2 2 5 2 5 2" xfId="11671"/>
    <cellStyle name="20 % - Markeringsfarve2 2 5 2 5 2 2" xfId="25702"/>
    <cellStyle name="20 % - Markeringsfarve2 2 5 2 5 3" xfId="21749"/>
    <cellStyle name="20 % - Markeringsfarve2 2 5 2 6" xfId="1290"/>
    <cellStyle name="20 % - Markeringsfarve2 2 5 2 6 2" xfId="11672"/>
    <cellStyle name="20 % - Markeringsfarve2 2 5 2 6 2 2" xfId="25703"/>
    <cellStyle name="20 % - Markeringsfarve2 2 5 2 6 3" xfId="21750"/>
    <cellStyle name="20 % - Markeringsfarve2 2 5 2 7" xfId="1291"/>
    <cellStyle name="20 % - Markeringsfarve2 2 5 2 7 2" xfId="11673"/>
    <cellStyle name="20 % - Markeringsfarve2 2 5 2 7 2 2" xfId="25704"/>
    <cellStyle name="20 % - Markeringsfarve2 2 5 2 7 3" xfId="21751"/>
    <cellStyle name="20 % - Markeringsfarve2 2 5 2 8" xfId="1292"/>
    <cellStyle name="20 % - Markeringsfarve2 2 5 2 8 2" xfId="11674"/>
    <cellStyle name="20 % - Markeringsfarve2 2 5 2 8 2 2" xfId="25705"/>
    <cellStyle name="20 % - Markeringsfarve2 2 5 2 8 3" xfId="21752"/>
    <cellStyle name="20 % - Markeringsfarve2 2 5 2 9" xfId="1293"/>
    <cellStyle name="20 % - Markeringsfarve2 2 5 2 9 2" xfId="11675"/>
    <cellStyle name="20 % - Markeringsfarve2 2 5 2 9 2 2" xfId="25706"/>
    <cellStyle name="20 % - Markeringsfarve2 2 5 2 9 3" xfId="21753"/>
    <cellStyle name="20 % - Markeringsfarve2 2 5 3" xfId="1294"/>
    <cellStyle name="20 % - Markeringsfarve2 2 5 3 2" xfId="1295"/>
    <cellStyle name="20 % - Markeringsfarve2 2 5 3 2 2" xfId="11677"/>
    <cellStyle name="20 % - Markeringsfarve2 2 5 3 2 2 2" xfId="25708"/>
    <cellStyle name="20 % - Markeringsfarve2 2 5 3 2 3" xfId="21755"/>
    <cellStyle name="20 % - Markeringsfarve2 2 5 3 3" xfId="1296"/>
    <cellStyle name="20 % - Markeringsfarve2 2 5 3 3 2" xfId="11678"/>
    <cellStyle name="20 % - Markeringsfarve2 2 5 3 3 2 2" xfId="25709"/>
    <cellStyle name="20 % - Markeringsfarve2 2 5 3 3 3" xfId="21756"/>
    <cellStyle name="20 % - Markeringsfarve2 2 5 3 4" xfId="1297"/>
    <cellStyle name="20 % - Markeringsfarve2 2 5 3 4 2" xfId="11679"/>
    <cellStyle name="20 % - Markeringsfarve2 2 5 3 4 2 2" xfId="25710"/>
    <cellStyle name="20 % - Markeringsfarve2 2 5 3 4 3" xfId="21757"/>
    <cellStyle name="20 % - Markeringsfarve2 2 5 3 5" xfId="1298"/>
    <cellStyle name="20 % - Markeringsfarve2 2 5 3 5 2" xfId="11680"/>
    <cellStyle name="20 % - Markeringsfarve2 2 5 3 5 2 2" xfId="25711"/>
    <cellStyle name="20 % - Markeringsfarve2 2 5 3 5 3" xfId="21758"/>
    <cellStyle name="20 % - Markeringsfarve2 2 5 3 6" xfId="1299"/>
    <cellStyle name="20 % - Markeringsfarve2 2 5 3 6 2" xfId="11681"/>
    <cellStyle name="20 % - Markeringsfarve2 2 5 3 6 2 2" xfId="25712"/>
    <cellStyle name="20 % - Markeringsfarve2 2 5 3 6 3" xfId="21759"/>
    <cellStyle name="20 % - Markeringsfarve2 2 5 3 7" xfId="11676"/>
    <cellStyle name="20 % - Markeringsfarve2 2 5 3 7 2" xfId="25707"/>
    <cellStyle name="20 % - Markeringsfarve2 2 5 3 8" xfId="21754"/>
    <cellStyle name="20 % - Markeringsfarve2 2 5 4" xfId="1300"/>
    <cellStyle name="20 % - Markeringsfarve2 2 5 4 2" xfId="1301"/>
    <cellStyle name="20 % - Markeringsfarve2 2 5 4 2 2" xfId="11683"/>
    <cellStyle name="20 % - Markeringsfarve2 2 5 4 2 2 2" xfId="25714"/>
    <cellStyle name="20 % - Markeringsfarve2 2 5 4 2 3" xfId="21761"/>
    <cellStyle name="20 % - Markeringsfarve2 2 5 4 3" xfId="1302"/>
    <cellStyle name="20 % - Markeringsfarve2 2 5 4 3 2" xfId="11684"/>
    <cellStyle name="20 % - Markeringsfarve2 2 5 4 3 2 2" xfId="25715"/>
    <cellStyle name="20 % - Markeringsfarve2 2 5 4 3 3" xfId="21762"/>
    <cellStyle name="20 % - Markeringsfarve2 2 5 4 4" xfId="1303"/>
    <cellStyle name="20 % - Markeringsfarve2 2 5 4 4 2" xfId="11685"/>
    <cellStyle name="20 % - Markeringsfarve2 2 5 4 4 2 2" xfId="25716"/>
    <cellStyle name="20 % - Markeringsfarve2 2 5 4 4 3" xfId="21763"/>
    <cellStyle name="20 % - Markeringsfarve2 2 5 4 5" xfId="1304"/>
    <cellStyle name="20 % - Markeringsfarve2 2 5 4 5 2" xfId="11686"/>
    <cellStyle name="20 % - Markeringsfarve2 2 5 4 5 2 2" xfId="25717"/>
    <cellStyle name="20 % - Markeringsfarve2 2 5 4 5 3" xfId="21764"/>
    <cellStyle name="20 % - Markeringsfarve2 2 5 4 6" xfId="1305"/>
    <cellStyle name="20 % - Markeringsfarve2 2 5 4 6 2" xfId="11687"/>
    <cellStyle name="20 % - Markeringsfarve2 2 5 4 6 2 2" xfId="25718"/>
    <cellStyle name="20 % - Markeringsfarve2 2 5 4 6 3" xfId="21765"/>
    <cellStyle name="20 % - Markeringsfarve2 2 5 4 7" xfId="11682"/>
    <cellStyle name="20 % - Markeringsfarve2 2 5 4 7 2" xfId="25713"/>
    <cellStyle name="20 % - Markeringsfarve2 2 5 4 8" xfId="21760"/>
    <cellStyle name="20 % - Markeringsfarve2 2 5 5" xfId="1306"/>
    <cellStyle name="20 % - Markeringsfarve2 2 5 5 2" xfId="1307"/>
    <cellStyle name="20 % - Markeringsfarve2 2 5 5 2 2" xfId="11689"/>
    <cellStyle name="20 % - Markeringsfarve2 2 5 5 2 2 2" xfId="25720"/>
    <cellStyle name="20 % - Markeringsfarve2 2 5 5 2 3" xfId="21767"/>
    <cellStyle name="20 % - Markeringsfarve2 2 5 5 3" xfId="1308"/>
    <cellStyle name="20 % - Markeringsfarve2 2 5 5 3 2" xfId="11690"/>
    <cellStyle name="20 % - Markeringsfarve2 2 5 5 3 2 2" xfId="25721"/>
    <cellStyle name="20 % - Markeringsfarve2 2 5 5 3 3" xfId="21768"/>
    <cellStyle name="20 % - Markeringsfarve2 2 5 5 4" xfId="1309"/>
    <cellStyle name="20 % - Markeringsfarve2 2 5 5 4 2" xfId="11691"/>
    <cellStyle name="20 % - Markeringsfarve2 2 5 5 4 2 2" xfId="25722"/>
    <cellStyle name="20 % - Markeringsfarve2 2 5 5 4 3" xfId="21769"/>
    <cellStyle name="20 % - Markeringsfarve2 2 5 5 5" xfId="1310"/>
    <cellStyle name="20 % - Markeringsfarve2 2 5 5 5 2" xfId="11692"/>
    <cellStyle name="20 % - Markeringsfarve2 2 5 5 5 2 2" xfId="25723"/>
    <cellStyle name="20 % - Markeringsfarve2 2 5 5 5 3" xfId="21770"/>
    <cellStyle name="20 % - Markeringsfarve2 2 5 5 6" xfId="1311"/>
    <cellStyle name="20 % - Markeringsfarve2 2 5 5 6 2" xfId="11693"/>
    <cellStyle name="20 % - Markeringsfarve2 2 5 5 6 2 2" xfId="25724"/>
    <cellStyle name="20 % - Markeringsfarve2 2 5 5 6 3" xfId="21771"/>
    <cellStyle name="20 % - Markeringsfarve2 2 5 5 7" xfId="11688"/>
    <cellStyle name="20 % - Markeringsfarve2 2 5 5 7 2" xfId="25719"/>
    <cellStyle name="20 % - Markeringsfarve2 2 5 5 8" xfId="21766"/>
    <cellStyle name="20 % - Markeringsfarve2 2 5 6" xfId="1312"/>
    <cellStyle name="20 % - Markeringsfarve2 2 5 6 2" xfId="11694"/>
    <cellStyle name="20 % - Markeringsfarve2 2 5 6 2 2" xfId="25725"/>
    <cellStyle name="20 % - Markeringsfarve2 2 5 6 3" xfId="21772"/>
    <cellStyle name="20 % - Markeringsfarve2 2 5 7" xfId="1313"/>
    <cellStyle name="20 % - Markeringsfarve2 2 5 7 2" xfId="11695"/>
    <cellStyle name="20 % - Markeringsfarve2 2 5 7 2 2" xfId="25726"/>
    <cellStyle name="20 % - Markeringsfarve2 2 5 7 3" xfId="21773"/>
    <cellStyle name="20 % - Markeringsfarve2 2 5 8" xfId="1314"/>
    <cellStyle name="20 % - Markeringsfarve2 2 5 8 2" xfId="11696"/>
    <cellStyle name="20 % - Markeringsfarve2 2 5 8 2 2" xfId="25727"/>
    <cellStyle name="20 % - Markeringsfarve2 2 5 8 3" xfId="21774"/>
    <cellStyle name="20 % - Markeringsfarve2 2 5 9" xfId="1315"/>
    <cellStyle name="20 % - Markeringsfarve2 2 5 9 2" xfId="11697"/>
    <cellStyle name="20 % - Markeringsfarve2 2 5 9 2 2" xfId="25728"/>
    <cellStyle name="20 % - Markeringsfarve2 2 5 9 3" xfId="21775"/>
    <cellStyle name="20 % - Markeringsfarve2 2 6" xfId="1316"/>
    <cellStyle name="20 % - Markeringsfarve2 2 6 10" xfId="11698"/>
    <cellStyle name="20 % - Markeringsfarve2 2 6 10 2" xfId="25729"/>
    <cellStyle name="20 % - Markeringsfarve2 2 6 11" xfId="21776"/>
    <cellStyle name="20 % - Markeringsfarve2 2 6 2" xfId="1317"/>
    <cellStyle name="20 % - Markeringsfarve2 2 6 2 2" xfId="1318"/>
    <cellStyle name="20 % - Markeringsfarve2 2 6 2 2 2" xfId="11700"/>
    <cellStyle name="20 % - Markeringsfarve2 2 6 2 2 2 2" xfId="25731"/>
    <cellStyle name="20 % - Markeringsfarve2 2 6 2 2 3" xfId="21778"/>
    <cellStyle name="20 % - Markeringsfarve2 2 6 2 3" xfId="1319"/>
    <cellStyle name="20 % - Markeringsfarve2 2 6 2 3 2" xfId="11701"/>
    <cellStyle name="20 % - Markeringsfarve2 2 6 2 3 2 2" xfId="25732"/>
    <cellStyle name="20 % - Markeringsfarve2 2 6 2 3 3" xfId="21779"/>
    <cellStyle name="20 % - Markeringsfarve2 2 6 2 4" xfId="1320"/>
    <cellStyle name="20 % - Markeringsfarve2 2 6 2 4 2" xfId="11702"/>
    <cellStyle name="20 % - Markeringsfarve2 2 6 2 4 2 2" xfId="25733"/>
    <cellStyle name="20 % - Markeringsfarve2 2 6 2 4 3" xfId="21780"/>
    <cellStyle name="20 % - Markeringsfarve2 2 6 2 5" xfId="1321"/>
    <cellStyle name="20 % - Markeringsfarve2 2 6 2 5 2" xfId="11703"/>
    <cellStyle name="20 % - Markeringsfarve2 2 6 2 5 2 2" xfId="25734"/>
    <cellStyle name="20 % - Markeringsfarve2 2 6 2 5 3" xfId="21781"/>
    <cellStyle name="20 % - Markeringsfarve2 2 6 2 6" xfId="1322"/>
    <cellStyle name="20 % - Markeringsfarve2 2 6 2 6 2" xfId="11704"/>
    <cellStyle name="20 % - Markeringsfarve2 2 6 2 6 2 2" xfId="25735"/>
    <cellStyle name="20 % - Markeringsfarve2 2 6 2 6 3" xfId="21782"/>
    <cellStyle name="20 % - Markeringsfarve2 2 6 2 7" xfId="11699"/>
    <cellStyle name="20 % - Markeringsfarve2 2 6 2 7 2" xfId="25730"/>
    <cellStyle name="20 % - Markeringsfarve2 2 6 2 8" xfId="21777"/>
    <cellStyle name="20 % - Markeringsfarve2 2 6 3" xfId="1323"/>
    <cellStyle name="20 % - Markeringsfarve2 2 6 3 2" xfId="1324"/>
    <cellStyle name="20 % - Markeringsfarve2 2 6 3 2 2" xfId="11706"/>
    <cellStyle name="20 % - Markeringsfarve2 2 6 3 2 2 2" xfId="25737"/>
    <cellStyle name="20 % - Markeringsfarve2 2 6 3 2 3" xfId="21784"/>
    <cellStyle name="20 % - Markeringsfarve2 2 6 3 3" xfId="1325"/>
    <cellStyle name="20 % - Markeringsfarve2 2 6 3 3 2" xfId="11707"/>
    <cellStyle name="20 % - Markeringsfarve2 2 6 3 3 2 2" xfId="25738"/>
    <cellStyle name="20 % - Markeringsfarve2 2 6 3 3 3" xfId="21785"/>
    <cellStyle name="20 % - Markeringsfarve2 2 6 3 4" xfId="1326"/>
    <cellStyle name="20 % - Markeringsfarve2 2 6 3 4 2" xfId="11708"/>
    <cellStyle name="20 % - Markeringsfarve2 2 6 3 4 2 2" xfId="25739"/>
    <cellStyle name="20 % - Markeringsfarve2 2 6 3 4 3" xfId="21786"/>
    <cellStyle name="20 % - Markeringsfarve2 2 6 3 5" xfId="1327"/>
    <cellStyle name="20 % - Markeringsfarve2 2 6 3 5 2" xfId="11709"/>
    <cellStyle name="20 % - Markeringsfarve2 2 6 3 5 2 2" xfId="25740"/>
    <cellStyle name="20 % - Markeringsfarve2 2 6 3 5 3" xfId="21787"/>
    <cellStyle name="20 % - Markeringsfarve2 2 6 3 6" xfId="1328"/>
    <cellStyle name="20 % - Markeringsfarve2 2 6 3 6 2" xfId="11710"/>
    <cellStyle name="20 % - Markeringsfarve2 2 6 3 6 2 2" xfId="25741"/>
    <cellStyle name="20 % - Markeringsfarve2 2 6 3 6 3" xfId="21788"/>
    <cellStyle name="20 % - Markeringsfarve2 2 6 3 7" xfId="11705"/>
    <cellStyle name="20 % - Markeringsfarve2 2 6 3 7 2" xfId="25736"/>
    <cellStyle name="20 % - Markeringsfarve2 2 6 3 8" xfId="21783"/>
    <cellStyle name="20 % - Markeringsfarve2 2 6 4" xfId="1329"/>
    <cellStyle name="20 % - Markeringsfarve2 2 6 4 2" xfId="1330"/>
    <cellStyle name="20 % - Markeringsfarve2 2 6 4 2 2" xfId="11712"/>
    <cellStyle name="20 % - Markeringsfarve2 2 6 4 2 2 2" xfId="25743"/>
    <cellStyle name="20 % - Markeringsfarve2 2 6 4 2 3" xfId="21790"/>
    <cellStyle name="20 % - Markeringsfarve2 2 6 4 3" xfId="1331"/>
    <cellStyle name="20 % - Markeringsfarve2 2 6 4 3 2" xfId="11713"/>
    <cellStyle name="20 % - Markeringsfarve2 2 6 4 3 2 2" xfId="25744"/>
    <cellStyle name="20 % - Markeringsfarve2 2 6 4 3 3" xfId="21791"/>
    <cellStyle name="20 % - Markeringsfarve2 2 6 4 4" xfId="1332"/>
    <cellStyle name="20 % - Markeringsfarve2 2 6 4 4 2" xfId="11714"/>
    <cellStyle name="20 % - Markeringsfarve2 2 6 4 4 2 2" xfId="25745"/>
    <cellStyle name="20 % - Markeringsfarve2 2 6 4 4 3" xfId="21792"/>
    <cellStyle name="20 % - Markeringsfarve2 2 6 4 5" xfId="1333"/>
    <cellStyle name="20 % - Markeringsfarve2 2 6 4 5 2" xfId="11715"/>
    <cellStyle name="20 % - Markeringsfarve2 2 6 4 5 2 2" xfId="25746"/>
    <cellStyle name="20 % - Markeringsfarve2 2 6 4 5 3" xfId="21793"/>
    <cellStyle name="20 % - Markeringsfarve2 2 6 4 6" xfId="1334"/>
    <cellStyle name="20 % - Markeringsfarve2 2 6 4 6 2" xfId="11716"/>
    <cellStyle name="20 % - Markeringsfarve2 2 6 4 6 2 2" xfId="25747"/>
    <cellStyle name="20 % - Markeringsfarve2 2 6 4 6 3" xfId="21794"/>
    <cellStyle name="20 % - Markeringsfarve2 2 6 4 7" xfId="11711"/>
    <cellStyle name="20 % - Markeringsfarve2 2 6 4 7 2" xfId="25742"/>
    <cellStyle name="20 % - Markeringsfarve2 2 6 4 8" xfId="21789"/>
    <cellStyle name="20 % - Markeringsfarve2 2 6 5" xfId="1335"/>
    <cellStyle name="20 % - Markeringsfarve2 2 6 5 2" xfId="11717"/>
    <cellStyle name="20 % - Markeringsfarve2 2 6 5 2 2" xfId="25748"/>
    <cellStyle name="20 % - Markeringsfarve2 2 6 5 3" xfId="21795"/>
    <cellStyle name="20 % - Markeringsfarve2 2 6 6" xfId="1336"/>
    <cellStyle name="20 % - Markeringsfarve2 2 6 6 2" xfId="11718"/>
    <cellStyle name="20 % - Markeringsfarve2 2 6 6 2 2" xfId="25749"/>
    <cellStyle name="20 % - Markeringsfarve2 2 6 6 3" xfId="21796"/>
    <cellStyle name="20 % - Markeringsfarve2 2 6 7" xfId="1337"/>
    <cellStyle name="20 % - Markeringsfarve2 2 6 7 2" xfId="11719"/>
    <cellStyle name="20 % - Markeringsfarve2 2 6 7 2 2" xfId="25750"/>
    <cellStyle name="20 % - Markeringsfarve2 2 6 7 3" xfId="21797"/>
    <cellStyle name="20 % - Markeringsfarve2 2 6 8" xfId="1338"/>
    <cellStyle name="20 % - Markeringsfarve2 2 6 8 2" xfId="11720"/>
    <cellStyle name="20 % - Markeringsfarve2 2 6 8 2 2" xfId="25751"/>
    <cellStyle name="20 % - Markeringsfarve2 2 6 8 3" xfId="21798"/>
    <cellStyle name="20 % - Markeringsfarve2 2 6 9" xfId="1339"/>
    <cellStyle name="20 % - Markeringsfarve2 2 6 9 2" xfId="11721"/>
    <cellStyle name="20 % - Markeringsfarve2 2 6 9 2 2" xfId="25752"/>
    <cellStyle name="20 % - Markeringsfarve2 2 6 9 3" xfId="21799"/>
    <cellStyle name="20 % - Markeringsfarve2 2 7" xfId="1340"/>
    <cellStyle name="20 % - Markeringsfarve2 2 7 2" xfId="1341"/>
    <cellStyle name="20 % - Markeringsfarve2 2 7 2 2" xfId="11723"/>
    <cellStyle name="20 % - Markeringsfarve2 2 7 2 2 2" xfId="25754"/>
    <cellStyle name="20 % - Markeringsfarve2 2 7 2 3" xfId="21801"/>
    <cellStyle name="20 % - Markeringsfarve2 2 7 3" xfId="1342"/>
    <cellStyle name="20 % - Markeringsfarve2 2 7 3 2" xfId="11724"/>
    <cellStyle name="20 % - Markeringsfarve2 2 7 3 2 2" xfId="25755"/>
    <cellStyle name="20 % - Markeringsfarve2 2 7 3 3" xfId="21802"/>
    <cellStyle name="20 % - Markeringsfarve2 2 7 4" xfId="1343"/>
    <cellStyle name="20 % - Markeringsfarve2 2 7 4 2" xfId="11725"/>
    <cellStyle name="20 % - Markeringsfarve2 2 7 4 2 2" xfId="25756"/>
    <cellStyle name="20 % - Markeringsfarve2 2 7 4 3" xfId="21803"/>
    <cellStyle name="20 % - Markeringsfarve2 2 7 5" xfId="1344"/>
    <cellStyle name="20 % - Markeringsfarve2 2 7 5 2" xfId="11726"/>
    <cellStyle name="20 % - Markeringsfarve2 2 7 5 2 2" xfId="25757"/>
    <cellStyle name="20 % - Markeringsfarve2 2 7 5 3" xfId="21804"/>
    <cellStyle name="20 % - Markeringsfarve2 2 7 6" xfId="1345"/>
    <cellStyle name="20 % - Markeringsfarve2 2 7 6 2" xfId="11727"/>
    <cellStyle name="20 % - Markeringsfarve2 2 7 6 2 2" xfId="25758"/>
    <cellStyle name="20 % - Markeringsfarve2 2 7 6 3" xfId="21805"/>
    <cellStyle name="20 % - Markeringsfarve2 2 7 7" xfId="11722"/>
    <cellStyle name="20 % - Markeringsfarve2 2 7 7 2" xfId="25753"/>
    <cellStyle name="20 % - Markeringsfarve2 2 7 8" xfId="21800"/>
    <cellStyle name="20 % - Markeringsfarve2 2 8" xfId="1346"/>
    <cellStyle name="20 % - Markeringsfarve2 2 8 2" xfId="1347"/>
    <cellStyle name="20 % - Markeringsfarve2 2 8 2 2" xfId="11729"/>
    <cellStyle name="20 % - Markeringsfarve2 2 8 2 2 2" xfId="25760"/>
    <cellStyle name="20 % - Markeringsfarve2 2 8 2 3" xfId="21807"/>
    <cellStyle name="20 % - Markeringsfarve2 2 8 3" xfId="1348"/>
    <cellStyle name="20 % - Markeringsfarve2 2 8 3 2" xfId="11730"/>
    <cellStyle name="20 % - Markeringsfarve2 2 8 3 2 2" xfId="25761"/>
    <cellStyle name="20 % - Markeringsfarve2 2 8 3 3" xfId="21808"/>
    <cellStyle name="20 % - Markeringsfarve2 2 8 4" xfId="1349"/>
    <cellStyle name="20 % - Markeringsfarve2 2 8 4 2" xfId="11731"/>
    <cellStyle name="20 % - Markeringsfarve2 2 8 4 2 2" xfId="25762"/>
    <cellStyle name="20 % - Markeringsfarve2 2 8 4 3" xfId="21809"/>
    <cellStyle name="20 % - Markeringsfarve2 2 8 5" xfId="1350"/>
    <cellStyle name="20 % - Markeringsfarve2 2 8 5 2" xfId="11732"/>
    <cellStyle name="20 % - Markeringsfarve2 2 8 5 2 2" xfId="25763"/>
    <cellStyle name="20 % - Markeringsfarve2 2 8 5 3" xfId="21810"/>
    <cellStyle name="20 % - Markeringsfarve2 2 8 6" xfId="1351"/>
    <cellStyle name="20 % - Markeringsfarve2 2 8 6 2" xfId="11733"/>
    <cellStyle name="20 % - Markeringsfarve2 2 8 6 2 2" xfId="25764"/>
    <cellStyle name="20 % - Markeringsfarve2 2 8 6 3" xfId="21811"/>
    <cellStyle name="20 % - Markeringsfarve2 2 8 7" xfId="11728"/>
    <cellStyle name="20 % - Markeringsfarve2 2 8 7 2" xfId="25759"/>
    <cellStyle name="20 % - Markeringsfarve2 2 8 8" xfId="21806"/>
    <cellStyle name="20 % - Markeringsfarve2 2 9" xfId="1352"/>
    <cellStyle name="20 % - Markeringsfarve2 2 9 2" xfId="1353"/>
    <cellStyle name="20 % - Markeringsfarve2 2 9 2 2" xfId="11735"/>
    <cellStyle name="20 % - Markeringsfarve2 2 9 2 2 2" xfId="25766"/>
    <cellStyle name="20 % - Markeringsfarve2 2 9 2 3" xfId="21813"/>
    <cellStyle name="20 % - Markeringsfarve2 2 9 3" xfId="1354"/>
    <cellStyle name="20 % - Markeringsfarve2 2 9 3 2" xfId="11736"/>
    <cellStyle name="20 % - Markeringsfarve2 2 9 3 2 2" xfId="25767"/>
    <cellStyle name="20 % - Markeringsfarve2 2 9 3 3" xfId="21814"/>
    <cellStyle name="20 % - Markeringsfarve2 2 9 4" xfId="1355"/>
    <cellStyle name="20 % - Markeringsfarve2 2 9 4 2" xfId="11737"/>
    <cellStyle name="20 % - Markeringsfarve2 2 9 4 2 2" xfId="25768"/>
    <cellStyle name="20 % - Markeringsfarve2 2 9 4 3" xfId="21815"/>
    <cellStyle name="20 % - Markeringsfarve2 2 9 5" xfId="1356"/>
    <cellStyle name="20 % - Markeringsfarve2 2 9 5 2" xfId="11738"/>
    <cellStyle name="20 % - Markeringsfarve2 2 9 5 2 2" xfId="25769"/>
    <cellStyle name="20 % - Markeringsfarve2 2 9 5 3" xfId="21816"/>
    <cellStyle name="20 % - Markeringsfarve2 2 9 6" xfId="1357"/>
    <cellStyle name="20 % - Markeringsfarve2 2 9 6 2" xfId="11739"/>
    <cellStyle name="20 % - Markeringsfarve2 2 9 6 2 2" xfId="25770"/>
    <cellStyle name="20 % - Markeringsfarve2 2 9 6 3" xfId="21817"/>
    <cellStyle name="20 % - Markeringsfarve2 2 9 7" xfId="11734"/>
    <cellStyle name="20 % - Markeringsfarve2 2 9 7 2" xfId="25765"/>
    <cellStyle name="20 % - Markeringsfarve2 2 9 8" xfId="21812"/>
    <cellStyle name="20 % - Markeringsfarve2 2_Budget" xfId="1358"/>
    <cellStyle name="20 % - Markeringsfarve2 3" xfId="1359"/>
    <cellStyle name="20 % - Markeringsfarve2 3 2" xfId="1360"/>
    <cellStyle name="20 % - Markeringsfarve2 3 2 10" xfId="11740"/>
    <cellStyle name="20 % - Markeringsfarve2 3 2 10 2" xfId="25771"/>
    <cellStyle name="20 % - Markeringsfarve2 3 2 11" xfId="21818"/>
    <cellStyle name="20 % - Markeringsfarve2 3 2 2" xfId="1361"/>
    <cellStyle name="20 % - Markeringsfarve2 3 2 2 2" xfId="1362"/>
    <cellStyle name="20 % - Markeringsfarve2 3 2 2 2 2" xfId="1363"/>
    <cellStyle name="20 % - Markeringsfarve2 3 2 2 2 2 2" xfId="11743"/>
    <cellStyle name="20 % - Markeringsfarve2 3 2 2 2 2 2 2" xfId="25774"/>
    <cellStyle name="20 % - Markeringsfarve2 3 2 2 2 2 3" xfId="21821"/>
    <cellStyle name="20 % - Markeringsfarve2 3 2 2 2 3" xfId="1364"/>
    <cellStyle name="20 % - Markeringsfarve2 3 2 2 2 3 2" xfId="11744"/>
    <cellStyle name="20 % - Markeringsfarve2 3 2 2 2 3 2 2" xfId="25775"/>
    <cellStyle name="20 % - Markeringsfarve2 3 2 2 2 3 3" xfId="21822"/>
    <cellStyle name="20 % - Markeringsfarve2 3 2 2 2 4" xfId="1365"/>
    <cellStyle name="20 % - Markeringsfarve2 3 2 2 2 4 2" xfId="11745"/>
    <cellStyle name="20 % - Markeringsfarve2 3 2 2 2 4 2 2" xfId="25776"/>
    <cellStyle name="20 % - Markeringsfarve2 3 2 2 2 4 3" xfId="21823"/>
    <cellStyle name="20 % - Markeringsfarve2 3 2 2 2 5" xfId="1366"/>
    <cellStyle name="20 % - Markeringsfarve2 3 2 2 2 5 2" xfId="11746"/>
    <cellStyle name="20 % - Markeringsfarve2 3 2 2 2 5 2 2" xfId="25777"/>
    <cellStyle name="20 % - Markeringsfarve2 3 2 2 2 5 3" xfId="21824"/>
    <cellStyle name="20 % - Markeringsfarve2 3 2 2 2 6" xfId="1367"/>
    <cellStyle name="20 % - Markeringsfarve2 3 2 2 2 6 2" xfId="11747"/>
    <cellStyle name="20 % - Markeringsfarve2 3 2 2 2 6 2 2" xfId="25778"/>
    <cellStyle name="20 % - Markeringsfarve2 3 2 2 2 6 3" xfId="21825"/>
    <cellStyle name="20 % - Markeringsfarve2 3 2 2 2 7" xfId="11742"/>
    <cellStyle name="20 % - Markeringsfarve2 3 2 2 2 7 2" xfId="25773"/>
    <cellStyle name="20 % - Markeringsfarve2 3 2 2 2 8" xfId="21820"/>
    <cellStyle name="20 % - Markeringsfarve2 3 2 2 3" xfId="1368"/>
    <cellStyle name="20 % - Markeringsfarve2 3 2 2 3 2" xfId="11748"/>
    <cellStyle name="20 % - Markeringsfarve2 3 2 2 3 2 2" xfId="25779"/>
    <cellStyle name="20 % - Markeringsfarve2 3 2 2 3 3" xfId="21826"/>
    <cellStyle name="20 % - Markeringsfarve2 3 2 2 4" xfId="1369"/>
    <cellStyle name="20 % - Markeringsfarve2 3 2 2 4 2" xfId="11749"/>
    <cellStyle name="20 % - Markeringsfarve2 3 2 2 4 2 2" xfId="25780"/>
    <cellStyle name="20 % - Markeringsfarve2 3 2 2 4 3" xfId="21827"/>
    <cellStyle name="20 % - Markeringsfarve2 3 2 2 5" xfId="1370"/>
    <cellStyle name="20 % - Markeringsfarve2 3 2 2 5 2" xfId="11750"/>
    <cellStyle name="20 % - Markeringsfarve2 3 2 2 5 2 2" xfId="25781"/>
    <cellStyle name="20 % - Markeringsfarve2 3 2 2 5 3" xfId="21828"/>
    <cellStyle name="20 % - Markeringsfarve2 3 2 2 6" xfId="1371"/>
    <cellStyle name="20 % - Markeringsfarve2 3 2 2 6 2" xfId="11751"/>
    <cellStyle name="20 % - Markeringsfarve2 3 2 2 6 2 2" xfId="25782"/>
    <cellStyle name="20 % - Markeringsfarve2 3 2 2 6 3" xfId="21829"/>
    <cellStyle name="20 % - Markeringsfarve2 3 2 2 7" xfId="1372"/>
    <cellStyle name="20 % - Markeringsfarve2 3 2 2 7 2" xfId="11752"/>
    <cellStyle name="20 % - Markeringsfarve2 3 2 2 7 2 2" xfId="25783"/>
    <cellStyle name="20 % - Markeringsfarve2 3 2 2 7 3" xfId="21830"/>
    <cellStyle name="20 % - Markeringsfarve2 3 2 2 8" xfId="11741"/>
    <cellStyle name="20 % - Markeringsfarve2 3 2 2 8 2" xfId="25772"/>
    <cellStyle name="20 % - Markeringsfarve2 3 2 2 9" xfId="21819"/>
    <cellStyle name="20 % - Markeringsfarve2 3 2 3" xfId="1373"/>
    <cellStyle name="20 % - Markeringsfarve2 3 2 3 2" xfId="1374"/>
    <cellStyle name="20 % - Markeringsfarve2 3 2 3 2 2" xfId="11754"/>
    <cellStyle name="20 % - Markeringsfarve2 3 2 3 2 2 2" xfId="25785"/>
    <cellStyle name="20 % - Markeringsfarve2 3 2 3 2 3" xfId="21832"/>
    <cellStyle name="20 % - Markeringsfarve2 3 2 3 3" xfId="1375"/>
    <cellStyle name="20 % - Markeringsfarve2 3 2 3 3 2" xfId="11755"/>
    <cellStyle name="20 % - Markeringsfarve2 3 2 3 3 2 2" xfId="25786"/>
    <cellStyle name="20 % - Markeringsfarve2 3 2 3 3 3" xfId="21833"/>
    <cellStyle name="20 % - Markeringsfarve2 3 2 3 4" xfId="1376"/>
    <cellStyle name="20 % - Markeringsfarve2 3 2 3 4 2" xfId="11756"/>
    <cellStyle name="20 % - Markeringsfarve2 3 2 3 4 2 2" xfId="25787"/>
    <cellStyle name="20 % - Markeringsfarve2 3 2 3 4 3" xfId="21834"/>
    <cellStyle name="20 % - Markeringsfarve2 3 2 3 5" xfId="1377"/>
    <cellStyle name="20 % - Markeringsfarve2 3 2 3 5 2" xfId="11757"/>
    <cellStyle name="20 % - Markeringsfarve2 3 2 3 5 2 2" xfId="25788"/>
    <cellStyle name="20 % - Markeringsfarve2 3 2 3 5 3" xfId="21835"/>
    <cellStyle name="20 % - Markeringsfarve2 3 2 3 6" xfId="1378"/>
    <cellStyle name="20 % - Markeringsfarve2 3 2 3 6 2" xfId="11758"/>
    <cellStyle name="20 % - Markeringsfarve2 3 2 3 6 2 2" xfId="25789"/>
    <cellStyle name="20 % - Markeringsfarve2 3 2 3 6 3" xfId="21836"/>
    <cellStyle name="20 % - Markeringsfarve2 3 2 3 7" xfId="11753"/>
    <cellStyle name="20 % - Markeringsfarve2 3 2 3 7 2" xfId="25784"/>
    <cellStyle name="20 % - Markeringsfarve2 3 2 3 8" xfId="21831"/>
    <cellStyle name="20 % - Markeringsfarve2 3 2 4" xfId="1379"/>
    <cellStyle name="20 % - Markeringsfarve2 3 2 4 2" xfId="11759"/>
    <cellStyle name="20 % - Markeringsfarve2 3 2 4 2 2" xfId="25790"/>
    <cellStyle name="20 % - Markeringsfarve2 3 2 4 3" xfId="21837"/>
    <cellStyle name="20 % - Markeringsfarve2 3 2 5" xfId="1380"/>
    <cellStyle name="20 % - Markeringsfarve2 3 2 5 2" xfId="11760"/>
    <cellStyle name="20 % - Markeringsfarve2 3 2 5 2 2" xfId="25791"/>
    <cellStyle name="20 % - Markeringsfarve2 3 2 5 3" xfId="21838"/>
    <cellStyle name="20 % - Markeringsfarve2 3 2 6" xfId="1381"/>
    <cellStyle name="20 % - Markeringsfarve2 3 2 6 2" xfId="11761"/>
    <cellStyle name="20 % - Markeringsfarve2 3 2 6 2 2" xfId="25792"/>
    <cellStyle name="20 % - Markeringsfarve2 3 2 6 3" xfId="21839"/>
    <cellStyle name="20 % - Markeringsfarve2 3 2 7" xfId="1382"/>
    <cellStyle name="20 % - Markeringsfarve2 3 2 7 2" xfId="11762"/>
    <cellStyle name="20 % - Markeringsfarve2 3 2 7 2 2" xfId="25793"/>
    <cellStyle name="20 % - Markeringsfarve2 3 2 7 3" xfId="21840"/>
    <cellStyle name="20 % - Markeringsfarve2 3 2 8" xfId="1383"/>
    <cellStyle name="20 % - Markeringsfarve2 3 2 8 2" xfId="11763"/>
    <cellStyle name="20 % - Markeringsfarve2 3 2 8 2 2" xfId="25794"/>
    <cellStyle name="20 % - Markeringsfarve2 3 2 8 3" xfId="21841"/>
    <cellStyle name="20 % - Markeringsfarve2 3 2 9" xfId="1384"/>
    <cellStyle name="20 % - Markeringsfarve2 3 3" xfId="1385"/>
    <cellStyle name="20 % - Markeringsfarve2 3 3 2" xfId="11764"/>
    <cellStyle name="20 % - Markeringsfarve2 3 3 2 2" xfId="25795"/>
    <cellStyle name="20 % - Markeringsfarve2 3 3 3" xfId="21842"/>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0 2 2" xfId="25797"/>
    <cellStyle name="20 % - Markeringsfarve2 6 10 3" xfId="21844"/>
    <cellStyle name="20 % - Markeringsfarve2 6 11" xfId="11765"/>
    <cellStyle name="20 % - Markeringsfarve2 6 11 2" xfId="25796"/>
    <cellStyle name="20 % - Markeringsfarve2 6 12" xfId="21843"/>
    <cellStyle name="20 % - Markeringsfarve2 6 2" xfId="1392"/>
    <cellStyle name="20 % - Markeringsfarve2 6 2 10" xfId="21845"/>
    <cellStyle name="20 % - Markeringsfarve2 6 2 2" xfId="1393"/>
    <cellStyle name="20 % - Markeringsfarve2 6 2 2 2" xfId="1394"/>
    <cellStyle name="20 % - Markeringsfarve2 6 2 2 2 2" xfId="11769"/>
    <cellStyle name="20 % - Markeringsfarve2 6 2 2 2 2 2" xfId="25800"/>
    <cellStyle name="20 % - Markeringsfarve2 6 2 2 2 3" xfId="21847"/>
    <cellStyle name="20 % - Markeringsfarve2 6 2 2 3" xfId="1395"/>
    <cellStyle name="20 % - Markeringsfarve2 6 2 2 3 2" xfId="11770"/>
    <cellStyle name="20 % - Markeringsfarve2 6 2 2 3 2 2" xfId="25801"/>
    <cellStyle name="20 % - Markeringsfarve2 6 2 2 3 3" xfId="21848"/>
    <cellStyle name="20 % - Markeringsfarve2 6 2 2 4" xfId="1396"/>
    <cellStyle name="20 % - Markeringsfarve2 6 2 2 4 2" xfId="11771"/>
    <cellStyle name="20 % - Markeringsfarve2 6 2 2 4 2 2" xfId="25802"/>
    <cellStyle name="20 % - Markeringsfarve2 6 2 2 4 3" xfId="21849"/>
    <cellStyle name="20 % - Markeringsfarve2 6 2 2 5" xfId="1397"/>
    <cellStyle name="20 % - Markeringsfarve2 6 2 2 5 2" xfId="11772"/>
    <cellStyle name="20 % - Markeringsfarve2 6 2 2 5 2 2" xfId="25803"/>
    <cellStyle name="20 % - Markeringsfarve2 6 2 2 5 3" xfId="21850"/>
    <cellStyle name="20 % - Markeringsfarve2 6 2 2 6" xfId="1398"/>
    <cellStyle name="20 % - Markeringsfarve2 6 2 2 6 2" xfId="11773"/>
    <cellStyle name="20 % - Markeringsfarve2 6 2 2 6 2 2" xfId="25804"/>
    <cellStyle name="20 % - Markeringsfarve2 6 2 2 6 3" xfId="21851"/>
    <cellStyle name="20 % - Markeringsfarve2 6 2 2 7" xfId="11768"/>
    <cellStyle name="20 % - Markeringsfarve2 6 2 2 7 2" xfId="25799"/>
    <cellStyle name="20 % - Markeringsfarve2 6 2 2 8" xfId="21846"/>
    <cellStyle name="20 % - Markeringsfarve2 6 2 3" xfId="1399"/>
    <cellStyle name="20 % - Markeringsfarve2 6 2 3 2" xfId="1400"/>
    <cellStyle name="20 % - Markeringsfarve2 6 2 3 2 2" xfId="11775"/>
    <cellStyle name="20 % - Markeringsfarve2 6 2 3 2 2 2" xfId="25806"/>
    <cellStyle name="20 % - Markeringsfarve2 6 2 3 2 3" xfId="21853"/>
    <cellStyle name="20 % - Markeringsfarve2 6 2 3 3" xfId="1401"/>
    <cellStyle name="20 % - Markeringsfarve2 6 2 3 3 2" xfId="11776"/>
    <cellStyle name="20 % - Markeringsfarve2 6 2 3 3 2 2" xfId="25807"/>
    <cellStyle name="20 % - Markeringsfarve2 6 2 3 3 3" xfId="21854"/>
    <cellStyle name="20 % - Markeringsfarve2 6 2 3 4" xfId="1402"/>
    <cellStyle name="20 % - Markeringsfarve2 6 2 3 4 2" xfId="11777"/>
    <cellStyle name="20 % - Markeringsfarve2 6 2 3 4 2 2" xfId="25808"/>
    <cellStyle name="20 % - Markeringsfarve2 6 2 3 4 3" xfId="21855"/>
    <cellStyle name="20 % - Markeringsfarve2 6 2 3 5" xfId="1403"/>
    <cellStyle name="20 % - Markeringsfarve2 6 2 3 5 2" xfId="11778"/>
    <cellStyle name="20 % - Markeringsfarve2 6 2 3 5 2 2" xfId="25809"/>
    <cellStyle name="20 % - Markeringsfarve2 6 2 3 5 3" xfId="21856"/>
    <cellStyle name="20 % - Markeringsfarve2 6 2 3 6" xfId="1404"/>
    <cellStyle name="20 % - Markeringsfarve2 6 2 3 6 2" xfId="11779"/>
    <cellStyle name="20 % - Markeringsfarve2 6 2 3 6 2 2" xfId="25810"/>
    <cellStyle name="20 % - Markeringsfarve2 6 2 3 6 3" xfId="21857"/>
    <cellStyle name="20 % - Markeringsfarve2 6 2 3 7" xfId="11774"/>
    <cellStyle name="20 % - Markeringsfarve2 6 2 3 7 2" xfId="25805"/>
    <cellStyle name="20 % - Markeringsfarve2 6 2 3 8" xfId="21852"/>
    <cellStyle name="20 % - Markeringsfarve2 6 2 4" xfId="1405"/>
    <cellStyle name="20 % - Markeringsfarve2 6 2 4 2" xfId="11780"/>
    <cellStyle name="20 % - Markeringsfarve2 6 2 4 2 2" xfId="25811"/>
    <cellStyle name="20 % - Markeringsfarve2 6 2 4 3" xfId="21858"/>
    <cellStyle name="20 % - Markeringsfarve2 6 2 5" xfId="1406"/>
    <cellStyle name="20 % - Markeringsfarve2 6 2 5 2" xfId="11781"/>
    <cellStyle name="20 % - Markeringsfarve2 6 2 5 2 2" xfId="25812"/>
    <cellStyle name="20 % - Markeringsfarve2 6 2 5 3" xfId="21859"/>
    <cellStyle name="20 % - Markeringsfarve2 6 2 6" xfId="1407"/>
    <cellStyle name="20 % - Markeringsfarve2 6 2 6 2" xfId="11782"/>
    <cellStyle name="20 % - Markeringsfarve2 6 2 6 2 2" xfId="25813"/>
    <cellStyle name="20 % - Markeringsfarve2 6 2 6 3" xfId="21860"/>
    <cellStyle name="20 % - Markeringsfarve2 6 2 7" xfId="1408"/>
    <cellStyle name="20 % - Markeringsfarve2 6 2 7 2" xfId="11783"/>
    <cellStyle name="20 % - Markeringsfarve2 6 2 7 2 2" xfId="25814"/>
    <cellStyle name="20 % - Markeringsfarve2 6 2 7 3" xfId="21861"/>
    <cellStyle name="20 % - Markeringsfarve2 6 2 8" xfId="1409"/>
    <cellStyle name="20 % - Markeringsfarve2 6 2 8 2" xfId="11784"/>
    <cellStyle name="20 % - Markeringsfarve2 6 2 8 2 2" xfId="25815"/>
    <cellStyle name="20 % - Markeringsfarve2 6 2 8 3" xfId="21862"/>
    <cellStyle name="20 % - Markeringsfarve2 6 2 9" xfId="11767"/>
    <cellStyle name="20 % - Markeringsfarve2 6 2 9 2" xfId="25798"/>
    <cellStyle name="20 % - Markeringsfarve2 6 3" xfId="1410"/>
    <cellStyle name="20 % - Markeringsfarve2 6 4" xfId="1411"/>
    <cellStyle name="20 % - Markeringsfarve2 6 4 2" xfId="1412"/>
    <cellStyle name="20 % - Markeringsfarve2 6 4 2 2" xfId="11786"/>
    <cellStyle name="20 % - Markeringsfarve2 6 4 2 2 2" xfId="25817"/>
    <cellStyle name="20 % - Markeringsfarve2 6 4 2 3" xfId="21864"/>
    <cellStyle name="20 % - Markeringsfarve2 6 4 3" xfId="1413"/>
    <cellStyle name="20 % - Markeringsfarve2 6 4 3 2" xfId="11787"/>
    <cellStyle name="20 % - Markeringsfarve2 6 4 3 2 2" xfId="25818"/>
    <cellStyle name="20 % - Markeringsfarve2 6 4 3 3" xfId="21865"/>
    <cellStyle name="20 % - Markeringsfarve2 6 4 4" xfId="1414"/>
    <cellStyle name="20 % - Markeringsfarve2 6 4 4 2" xfId="11788"/>
    <cellStyle name="20 % - Markeringsfarve2 6 4 4 2 2" xfId="25819"/>
    <cellStyle name="20 % - Markeringsfarve2 6 4 4 3" xfId="21866"/>
    <cellStyle name="20 % - Markeringsfarve2 6 4 5" xfId="1415"/>
    <cellStyle name="20 % - Markeringsfarve2 6 4 5 2" xfId="11789"/>
    <cellStyle name="20 % - Markeringsfarve2 6 4 5 2 2" xfId="25820"/>
    <cellStyle name="20 % - Markeringsfarve2 6 4 5 3" xfId="21867"/>
    <cellStyle name="20 % - Markeringsfarve2 6 4 6" xfId="1416"/>
    <cellStyle name="20 % - Markeringsfarve2 6 4 6 2" xfId="11790"/>
    <cellStyle name="20 % - Markeringsfarve2 6 4 6 2 2" xfId="25821"/>
    <cellStyle name="20 % - Markeringsfarve2 6 4 6 3" xfId="21868"/>
    <cellStyle name="20 % - Markeringsfarve2 6 4 7" xfId="11785"/>
    <cellStyle name="20 % - Markeringsfarve2 6 4 7 2" xfId="25816"/>
    <cellStyle name="20 % - Markeringsfarve2 6 4 8" xfId="21863"/>
    <cellStyle name="20 % - Markeringsfarve2 6 5" xfId="1417"/>
    <cellStyle name="20 % - Markeringsfarve2 6 5 2" xfId="1418"/>
    <cellStyle name="20 % - Markeringsfarve2 6 5 2 2" xfId="11792"/>
    <cellStyle name="20 % - Markeringsfarve2 6 5 2 2 2" xfId="25823"/>
    <cellStyle name="20 % - Markeringsfarve2 6 5 2 3" xfId="21870"/>
    <cellStyle name="20 % - Markeringsfarve2 6 5 3" xfId="1419"/>
    <cellStyle name="20 % - Markeringsfarve2 6 5 3 2" xfId="11793"/>
    <cellStyle name="20 % - Markeringsfarve2 6 5 3 2 2" xfId="25824"/>
    <cellStyle name="20 % - Markeringsfarve2 6 5 3 3" xfId="21871"/>
    <cellStyle name="20 % - Markeringsfarve2 6 5 4" xfId="1420"/>
    <cellStyle name="20 % - Markeringsfarve2 6 5 4 2" xfId="11794"/>
    <cellStyle name="20 % - Markeringsfarve2 6 5 4 2 2" xfId="25825"/>
    <cellStyle name="20 % - Markeringsfarve2 6 5 4 3" xfId="21872"/>
    <cellStyle name="20 % - Markeringsfarve2 6 5 5" xfId="1421"/>
    <cellStyle name="20 % - Markeringsfarve2 6 5 5 2" xfId="11795"/>
    <cellStyle name="20 % - Markeringsfarve2 6 5 5 2 2" xfId="25826"/>
    <cellStyle name="20 % - Markeringsfarve2 6 5 5 3" xfId="21873"/>
    <cellStyle name="20 % - Markeringsfarve2 6 5 6" xfId="1422"/>
    <cellStyle name="20 % - Markeringsfarve2 6 5 6 2" xfId="11796"/>
    <cellStyle name="20 % - Markeringsfarve2 6 5 6 2 2" xfId="25827"/>
    <cellStyle name="20 % - Markeringsfarve2 6 5 6 3" xfId="21874"/>
    <cellStyle name="20 % - Markeringsfarve2 6 5 7" xfId="11791"/>
    <cellStyle name="20 % - Markeringsfarve2 6 5 7 2" xfId="25822"/>
    <cellStyle name="20 % - Markeringsfarve2 6 5 8" xfId="21869"/>
    <cellStyle name="20 % - Markeringsfarve2 6 6" xfId="1423"/>
    <cellStyle name="20 % - Markeringsfarve2 6 6 2" xfId="11797"/>
    <cellStyle name="20 % - Markeringsfarve2 6 6 2 2" xfId="25828"/>
    <cellStyle name="20 % - Markeringsfarve2 6 6 3" xfId="21875"/>
    <cellStyle name="20 % - Markeringsfarve2 6 7" xfId="1424"/>
    <cellStyle name="20 % - Markeringsfarve2 6 7 2" xfId="11798"/>
    <cellStyle name="20 % - Markeringsfarve2 6 7 2 2" xfId="25829"/>
    <cellStyle name="20 % - Markeringsfarve2 6 7 3" xfId="21876"/>
    <cellStyle name="20 % - Markeringsfarve2 6 8" xfId="1425"/>
    <cellStyle name="20 % - Markeringsfarve2 6 8 2" xfId="11799"/>
    <cellStyle name="20 % - Markeringsfarve2 6 8 2 2" xfId="25830"/>
    <cellStyle name="20 % - Markeringsfarve2 6 8 3" xfId="21877"/>
    <cellStyle name="20 % - Markeringsfarve2 6 9" xfId="1426"/>
    <cellStyle name="20 % - Markeringsfarve2 6 9 2" xfId="11800"/>
    <cellStyle name="20 % - Markeringsfarve2 6 9 2 2" xfId="25831"/>
    <cellStyle name="20 % - Markeringsfarve2 6 9 3" xfId="21878"/>
    <cellStyle name="20 % - Markeringsfarve2 7" xfId="1427"/>
    <cellStyle name="20 % - Markeringsfarve2 8" xfId="1428"/>
    <cellStyle name="20 % - Markeringsfarve2 9" xfId="1429"/>
    <cellStyle name="20 % - Markeringsfarve3 10" xfId="1431"/>
    <cellStyle name="20 % - Markeringsfarve3 11" xfId="1432"/>
    <cellStyle name="20 % - Markeringsfarve3 11 2" xfId="1433"/>
    <cellStyle name="20 % - Markeringsfarve3 11 2 2" xfId="11802"/>
    <cellStyle name="20 % - Markeringsfarve3 11 2 2 2" xfId="25833"/>
    <cellStyle name="20 % - Markeringsfarve3 11 2 3" xfId="21881"/>
    <cellStyle name="20 % - Markeringsfarve3 11 3" xfId="11801"/>
    <cellStyle name="20 % - Markeringsfarve3 11 3 2" xfId="25832"/>
    <cellStyle name="20 % - Markeringsfarve3 11 4" xfId="21880"/>
    <cellStyle name="20 % - Markeringsfarve3 12" xfId="1434"/>
    <cellStyle name="20 % - Markeringsfarve3 12 2" xfId="11803"/>
    <cellStyle name="20 % - Markeringsfarve3 12 2 2" xfId="25834"/>
    <cellStyle name="20 % - Markeringsfarve3 12 3" xfId="21882"/>
    <cellStyle name="20 % - Markeringsfarve3 13" xfId="1435"/>
    <cellStyle name="20 % - Markeringsfarve3 13 2" xfId="11804"/>
    <cellStyle name="20 % - Markeringsfarve3 13 2 2" xfId="25835"/>
    <cellStyle name="20 % - Markeringsfarve3 13 3" xfId="21883"/>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8 2 2" xfId="25836"/>
    <cellStyle name="20 % - Markeringsfarve3 18 3" xfId="21884"/>
    <cellStyle name="20 % - Markeringsfarve3 19" xfId="1441"/>
    <cellStyle name="20 % - Markeringsfarve3 19 2" xfId="11806"/>
    <cellStyle name="20 % - Markeringsfarve3 19 2 2" xfId="25837"/>
    <cellStyle name="20 % - Markeringsfarve3 19 3" xfId="21885"/>
    <cellStyle name="20 % - Markeringsfarve3 2" xfId="1442"/>
    <cellStyle name="20 % - Markeringsfarve3 2 10" xfId="1443"/>
    <cellStyle name="20 % - Markeringsfarve3 2 10 2" xfId="11807"/>
    <cellStyle name="20 % - Markeringsfarve3 2 10 2 2" xfId="25838"/>
    <cellStyle name="20 % - Markeringsfarve3 2 10 3" xfId="21886"/>
    <cellStyle name="20 % - Markeringsfarve3 2 11" xfId="1444"/>
    <cellStyle name="20 % - Markeringsfarve3 2 11 2" xfId="11808"/>
    <cellStyle name="20 % - Markeringsfarve3 2 11 2 2" xfId="25839"/>
    <cellStyle name="20 % - Markeringsfarve3 2 11 3" xfId="21887"/>
    <cellStyle name="20 % - Markeringsfarve3 2 12" xfId="1445"/>
    <cellStyle name="20 % - Markeringsfarve3 2 12 2" xfId="11809"/>
    <cellStyle name="20 % - Markeringsfarve3 2 12 2 2" xfId="25840"/>
    <cellStyle name="20 % - Markeringsfarve3 2 12 3" xfId="21888"/>
    <cellStyle name="20 % - Markeringsfarve3 2 13" xfId="1446"/>
    <cellStyle name="20 % - Markeringsfarve3 2 13 2" xfId="11810"/>
    <cellStyle name="20 % - Markeringsfarve3 2 13 2 2" xfId="25841"/>
    <cellStyle name="20 % - Markeringsfarve3 2 13 3" xfId="21889"/>
    <cellStyle name="20 % - Markeringsfarve3 2 14" xfId="1447"/>
    <cellStyle name="20 % - Markeringsfarve3 2 14 2" xfId="11811"/>
    <cellStyle name="20 % - Markeringsfarve3 2 14 2 2" xfId="25842"/>
    <cellStyle name="20 % - Markeringsfarve3 2 14 3" xfId="21890"/>
    <cellStyle name="20 % - Markeringsfarve3 2 15" xfId="1448"/>
    <cellStyle name="20 % - Markeringsfarve3 2 15 2" xfId="11812"/>
    <cellStyle name="20 % - Markeringsfarve3 2 15 2 2" xfId="25843"/>
    <cellStyle name="20 % - Markeringsfarve3 2 15 3" xfId="21891"/>
    <cellStyle name="20 % - Markeringsfarve3 2 16" xfId="1449"/>
    <cellStyle name="20 % - Markeringsfarve3 2 17" xfId="1450"/>
    <cellStyle name="20 % - Markeringsfarve3 2 17 2" xfId="11813"/>
    <cellStyle name="20 % - Markeringsfarve3 2 17 2 2" xfId="25844"/>
    <cellStyle name="20 % - Markeringsfarve3 2 17 3" xfId="21892"/>
    <cellStyle name="20 % - Markeringsfarve3 2 2" xfId="1451"/>
    <cellStyle name="20 % - Markeringsfarve3 2 2 10" xfId="1452"/>
    <cellStyle name="20 % - Markeringsfarve3 2 2 10 2" xfId="11815"/>
    <cellStyle name="20 % - Markeringsfarve3 2 2 10 2 2" xfId="25846"/>
    <cellStyle name="20 % - Markeringsfarve3 2 2 10 3" xfId="21894"/>
    <cellStyle name="20 % - Markeringsfarve3 2 2 11" xfId="1453"/>
    <cellStyle name="20 % - Markeringsfarve3 2 2 11 2" xfId="11816"/>
    <cellStyle name="20 % - Markeringsfarve3 2 2 11 2 2" xfId="25847"/>
    <cellStyle name="20 % - Markeringsfarve3 2 2 11 3" xfId="21895"/>
    <cellStyle name="20 % - Markeringsfarve3 2 2 12" xfId="1454"/>
    <cellStyle name="20 % - Markeringsfarve3 2 2 12 2" xfId="11817"/>
    <cellStyle name="20 % - Markeringsfarve3 2 2 12 2 2" xfId="25848"/>
    <cellStyle name="20 % - Markeringsfarve3 2 2 12 3" xfId="21896"/>
    <cellStyle name="20 % - Markeringsfarve3 2 2 13" xfId="1455"/>
    <cellStyle name="20 % - Markeringsfarve3 2 2 13 2" xfId="11818"/>
    <cellStyle name="20 % - Markeringsfarve3 2 2 13 2 2" xfId="25849"/>
    <cellStyle name="20 % - Markeringsfarve3 2 2 13 3" xfId="21897"/>
    <cellStyle name="20 % - Markeringsfarve3 2 2 14" xfId="1456"/>
    <cellStyle name="20 % - Markeringsfarve3 2 2 15" xfId="11814"/>
    <cellStyle name="20 % - Markeringsfarve3 2 2 15 2" xfId="25845"/>
    <cellStyle name="20 % - Markeringsfarve3 2 2 16" xfId="21893"/>
    <cellStyle name="20 % - Markeringsfarve3 2 2 2" xfId="1457"/>
    <cellStyle name="20 % - Markeringsfarve3 2 2 2 10" xfId="1458"/>
    <cellStyle name="20 % - Markeringsfarve3 2 2 2 10 2" xfId="11820"/>
    <cellStyle name="20 % - Markeringsfarve3 2 2 2 10 2 2" xfId="25851"/>
    <cellStyle name="20 % - Markeringsfarve3 2 2 2 10 3" xfId="21899"/>
    <cellStyle name="20 % - Markeringsfarve3 2 2 2 11" xfId="1459"/>
    <cellStyle name="20 % - Markeringsfarve3 2 2 2 11 2" xfId="11821"/>
    <cellStyle name="20 % - Markeringsfarve3 2 2 2 11 2 2" xfId="25852"/>
    <cellStyle name="20 % - Markeringsfarve3 2 2 2 11 3" xfId="21900"/>
    <cellStyle name="20 % - Markeringsfarve3 2 2 2 12" xfId="1460"/>
    <cellStyle name="20 % - Markeringsfarve3 2 2 2 12 2" xfId="11822"/>
    <cellStyle name="20 % - Markeringsfarve3 2 2 2 12 2 2" xfId="25853"/>
    <cellStyle name="20 % - Markeringsfarve3 2 2 2 12 3" xfId="21901"/>
    <cellStyle name="20 % - Markeringsfarve3 2 2 2 13" xfId="11819"/>
    <cellStyle name="20 % - Markeringsfarve3 2 2 2 13 2" xfId="25850"/>
    <cellStyle name="20 % - Markeringsfarve3 2 2 2 14" xfId="21898"/>
    <cellStyle name="20 % - Markeringsfarve3 2 2 2 2" xfId="1461"/>
    <cellStyle name="20 % - Markeringsfarve3 2 2 2 2 10" xfId="1462"/>
    <cellStyle name="20 % - Markeringsfarve3 2 2 2 2 10 2" xfId="11824"/>
    <cellStyle name="20 % - Markeringsfarve3 2 2 2 2 10 2 2" xfId="25855"/>
    <cellStyle name="20 % - Markeringsfarve3 2 2 2 2 10 3" xfId="21903"/>
    <cellStyle name="20 % - Markeringsfarve3 2 2 2 2 11" xfId="1463"/>
    <cellStyle name="20 % - Markeringsfarve3 2 2 2 2 11 2" xfId="11825"/>
    <cellStyle name="20 % - Markeringsfarve3 2 2 2 2 11 2 2" xfId="25856"/>
    <cellStyle name="20 % - Markeringsfarve3 2 2 2 2 11 3" xfId="21904"/>
    <cellStyle name="20 % - Markeringsfarve3 2 2 2 2 12" xfId="11823"/>
    <cellStyle name="20 % - Markeringsfarve3 2 2 2 2 12 2" xfId="25854"/>
    <cellStyle name="20 % - Markeringsfarve3 2 2 2 2 13" xfId="21902"/>
    <cellStyle name="20 % - Markeringsfarve3 2 2 2 2 2" xfId="1464"/>
    <cellStyle name="20 % - Markeringsfarve3 2 2 2 2 2 10" xfId="1465"/>
    <cellStyle name="20 % - Markeringsfarve3 2 2 2 2 2 10 2" xfId="11827"/>
    <cellStyle name="20 % - Markeringsfarve3 2 2 2 2 2 10 2 2" xfId="25858"/>
    <cellStyle name="20 % - Markeringsfarve3 2 2 2 2 2 10 3" xfId="21906"/>
    <cellStyle name="20 % - Markeringsfarve3 2 2 2 2 2 11" xfId="11826"/>
    <cellStyle name="20 % - Markeringsfarve3 2 2 2 2 2 11 2" xfId="25857"/>
    <cellStyle name="20 % - Markeringsfarve3 2 2 2 2 2 12" xfId="21905"/>
    <cellStyle name="20 % - Markeringsfarve3 2 2 2 2 2 2" xfId="1466"/>
    <cellStyle name="20 % - Markeringsfarve3 2 2 2 2 2 2 2" xfId="1467"/>
    <cellStyle name="20 % - Markeringsfarve3 2 2 2 2 2 2 2 2" xfId="11829"/>
    <cellStyle name="20 % - Markeringsfarve3 2 2 2 2 2 2 2 2 2" xfId="25860"/>
    <cellStyle name="20 % - Markeringsfarve3 2 2 2 2 2 2 2 3" xfId="21908"/>
    <cellStyle name="20 % - Markeringsfarve3 2 2 2 2 2 2 3" xfId="1468"/>
    <cellStyle name="20 % - Markeringsfarve3 2 2 2 2 2 2 3 2" xfId="11830"/>
    <cellStyle name="20 % - Markeringsfarve3 2 2 2 2 2 2 3 2 2" xfId="25861"/>
    <cellStyle name="20 % - Markeringsfarve3 2 2 2 2 2 2 3 3" xfId="21909"/>
    <cellStyle name="20 % - Markeringsfarve3 2 2 2 2 2 2 4" xfId="1469"/>
    <cellStyle name="20 % - Markeringsfarve3 2 2 2 2 2 2 4 2" xfId="11831"/>
    <cellStyle name="20 % - Markeringsfarve3 2 2 2 2 2 2 4 2 2" xfId="25862"/>
    <cellStyle name="20 % - Markeringsfarve3 2 2 2 2 2 2 4 3" xfId="21910"/>
    <cellStyle name="20 % - Markeringsfarve3 2 2 2 2 2 2 5" xfId="1470"/>
    <cellStyle name="20 % - Markeringsfarve3 2 2 2 2 2 2 5 2" xfId="11832"/>
    <cellStyle name="20 % - Markeringsfarve3 2 2 2 2 2 2 5 2 2" xfId="25863"/>
    <cellStyle name="20 % - Markeringsfarve3 2 2 2 2 2 2 5 3" xfId="21911"/>
    <cellStyle name="20 % - Markeringsfarve3 2 2 2 2 2 2 6" xfId="1471"/>
    <cellStyle name="20 % - Markeringsfarve3 2 2 2 2 2 2 6 2" xfId="11833"/>
    <cellStyle name="20 % - Markeringsfarve3 2 2 2 2 2 2 6 2 2" xfId="25864"/>
    <cellStyle name="20 % - Markeringsfarve3 2 2 2 2 2 2 6 3" xfId="21912"/>
    <cellStyle name="20 % - Markeringsfarve3 2 2 2 2 2 2 7" xfId="11828"/>
    <cellStyle name="20 % - Markeringsfarve3 2 2 2 2 2 2 7 2" xfId="25859"/>
    <cellStyle name="20 % - Markeringsfarve3 2 2 2 2 2 2 8" xfId="21907"/>
    <cellStyle name="20 % - Markeringsfarve3 2 2 2 2 2 3" xfId="1472"/>
    <cellStyle name="20 % - Markeringsfarve3 2 2 2 2 2 3 2" xfId="1473"/>
    <cellStyle name="20 % - Markeringsfarve3 2 2 2 2 2 3 2 2" xfId="11835"/>
    <cellStyle name="20 % - Markeringsfarve3 2 2 2 2 2 3 2 2 2" xfId="25866"/>
    <cellStyle name="20 % - Markeringsfarve3 2 2 2 2 2 3 2 3" xfId="21914"/>
    <cellStyle name="20 % - Markeringsfarve3 2 2 2 2 2 3 3" xfId="1474"/>
    <cellStyle name="20 % - Markeringsfarve3 2 2 2 2 2 3 3 2" xfId="11836"/>
    <cellStyle name="20 % - Markeringsfarve3 2 2 2 2 2 3 3 2 2" xfId="25867"/>
    <cellStyle name="20 % - Markeringsfarve3 2 2 2 2 2 3 3 3" xfId="21915"/>
    <cellStyle name="20 % - Markeringsfarve3 2 2 2 2 2 3 4" xfId="1475"/>
    <cellStyle name="20 % - Markeringsfarve3 2 2 2 2 2 3 4 2" xfId="11837"/>
    <cellStyle name="20 % - Markeringsfarve3 2 2 2 2 2 3 4 2 2" xfId="25868"/>
    <cellStyle name="20 % - Markeringsfarve3 2 2 2 2 2 3 4 3" xfId="21916"/>
    <cellStyle name="20 % - Markeringsfarve3 2 2 2 2 2 3 5" xfId="1476"/>
    <cellStyle name="20 % - Markeringsfarve3 2 2 2 2 2 3 5 2" xfId="11838"/>
    <cellStyle name="20 % - Markeringsfarve3 2 2 2 2 2 3 5 2 2" xfId="25869"/>
    <cellStyle name="20 % - Markeringsfarve3 2 2 2 2 2 3 5 3" xfId="21917"/>
    <cellStyle name="20 % - Markeringsfarve3 2 2 2 2 2 3 6" xfId="1477"/>
    <cellStyle name="20 % - Markeringsfarve3 2 2 2 2 2 3 6 2" xfId="11839"/>
    <cellStyle name="20 % - Markeringsfarve3 2 2 2 2 2 3 6 2 2" xfId="25870"/>
    <cellStyle name="20 % - Markeringsfarve3 2 2 2 2 2 3 6 3" xfId="21918"/>
    <cellStyle name="20 % - Markeringsfarve3 2 2 2 2 2 3 7" xfId="11834"/>
    <cellStyle name="20 % - Markeringsfarve3 2 2 2 2 2 3 7 2" xfId="25865"/>
    <cellStyle name="20 % - Markeringsfarve3 2 2 2 2 2 3 8" xfId="21913"/>
    <cellStyle name="20 % - Markeringsfarve3 2 2 2 2 2 4" xfId="1478"/>
    <cellStyle name="20 % - Markeringsfarve3 2 2 2 2 2 4 2" xfId="1479"/>
    <cellStyle name="20 % - Markeringsfarve3 2 2 2 2 2 4 2 2" xfId="11841"/>
    <cellStyle name="20 % - Markeringsfarve3 2 2 2 2 2 4 2 2 2" xfId="25872"/>
    <cellStyle name="20 % - Markeringsfarve3 2 2 2 2 2 4 2 3" xfId="21920"/>
    <cellStyle name="20 % - Markeringsfarve3 2 2 2 2 2 4 3" xfId="1480"/>
    <cellStyle name="20 % - Markeringsfarve3 2 2 2 2 2 4 3 2" xfId="11842"/>
    <cellStyle name="20 % - Markeringsfarve3 2 2 2 2 2 4 3 2 2" xfId="25873"/>
    <cellStyle name="20 % - Markeringsfarve3 2 2 2 2 2 4 3 3" xfId="21921"/>
    <cellStyle name="20 % - Markeringsfarve3 2 2 2 2 2 4 4" xfId="1481"/>
    <cellStyle name="20 % - Markeringsfarve3 2 2 2 2 2 4 4 2" xfId="11843"/>
    <cellStyle name="20 % - Markeringsfarve3 2 2 2 2 2 4 4 2 2" xfId="25874"/>
    <cellStyle name="20 % - Markeringsfarve3 2 2 2 2 2 4 4 3" xfId="21922"/>
    <cellStyle name="20 % - Markeringsfarve3 2 2 2 2 2 4 5" xfId="1482"/>
    <cellStyle name="20 % - Markeringsfarve3 2 2 2 2 2 4 5 2" xfId="11844"/>
    <cellStyle name="20 % - Markeringsfarve3 2 2 2 2 2 4 5 2 2" xfId="25875"/>
    <cellStyle name="20 % - Markeringsfarve3 2 2 2 2 2 4 5 3" xfId="21923"/>
    <cellStyle name="20 % - Markeringsfarve3 2 2 2 2 2 4 6" xfId="1483"/>
    <cellStyle name="20 % - Markeringsfarve3 2 2 2 2 2 4 6 2" xfId="11845"/>
    <cellStyle name="20 % - Markeringsfarve3 2 2 2 2 2 4 6 2 2" xfId="25876"/>
    <cellStyle name="20 % - Markeringsfarve3 2 2 2 2 2 4 6 3" xfId="21924"/>
    <cellStyle name="20 % - Markeringsfarve3 2 2 2 2 2 4 7" xfId="11840"/>
    <cellStyle name="20 % - Markeringsfarve3 2 2 2 2 2 4 7 2" xfId="25871"/>
    <cellStyle name="20 % - Markeringsfarve3 2 2 2 2 2 4 8" xfId="21919"/>
    <cellStyle name="20 % - Markeringsfarve3 2 2 2 2 2 5" xfId="1484"/>
    <cellStyle name="20 % - Markeringsfarve3 2 2 2 2 2 5 2" xfId="1485"/>
    <cellStyle name="20 % - Markeringsfarve3 2 2 2 2 2 5 2 2" xfId="11847"/>
    <cellStyle name="20 % - Markeringsfarve3 2 2 2 2 2 5 2 2 2" xfId="25878"/>
    <cellStyle name="20 % - Markeringsfarve3 2 2 2 2 2 5 2 3" xfId="21926"/>
    <cellStyle name="20 % - Markeringsfarve3 2 2 2 2 2 5 3" xfId="1486"/>
    <cellStyle name="20 % - Markeringsfarve3 2 2 2 2 2 5 3 2" xfId="11848"/>
    <cellStyle name="20 % - Markeringsfarve3 2 2 2 2 2 5 3 2 2" xfId="25879"/>
    <cellStyle name="20 % - Markeringsfarve3 2 2 2 2 2 5 3 3" xfId="21927"/>
    <cellStyle name="20 % - Markeringsfarve3 2 2 2 2 2 5 4" xfId="1487"/>
    <cellStyle name="20 % - Markeringsfarve3 2 2 2 2 2 5 4 2" xfId="11849"/>
    <cellStyle name="20 % - Markeringsfarve3 2 2 2 2 2 5 4 2 2" xfId="25880"/>
    <cellStyle name="20 % - Markeringsfarve3 2 2 2 2 2 5 4 3" xfId="21928"/>
    <cellStyle name="20 % - Markeringsfarve3 2 2 2 2 2 5 5" xfId="1488"/>
    <cellStyle name="20 % - Markeringsfarve3 2 2 2 2 2 5 5 2" xfId="11850"/>
    <cellStyle name="20 % - Markeringsfarve3 2 2 2 2 2 5 5 2 2" xfId="25881"/>
    <cellStyle name="20 % - Markeringsfarve3 2 2 2 2 2 5 5 3" xfId="21929"/>
    <cellStyle name="20 % - Markeringsfarve3 2 2 2 2 2 5 6" xfId="1489"/>
    <cellStyle name="20 % - Markeringsfarve3 2 2 2 2 2 5 6 2" xfId="11851"/>
    <cellStyle name="20 % - Markeringsfarve3 2 2 2 2 2 5 6 2 2" xfId="25882"/>
    <cellStyle name="20 % - Markeringsfarve3 2 2 2 2 2 5 6 3" xfId="21930"/>
    <cellStyle name="20 % - Markeringsfarve3 2 2 2 2 2 5 7" xfId="11846"/>
    <cellStyle name="20 % - Markeringsfarve3 2 2 2 2 2 5 7 2" xfId="25877"/>
    <cellStyle name="20 % - Markeringsfarve3 2 2 2 2 2 5 8" xfId="21925"/>
    <cellStyle name="20 % - Markeringsfarve3 2 2 2 2 2 6" xfId="1490"/>
    <cellStyle name="20 % - Markeringsfarve3 2 2 2 2 2 6 2" xfId="11852"/>
    <cellStyle name="20 % - Markeringsfarve3 2 2 2 2 2 6 2 2" xfId="25883"/>
    <cellStyle name="20 % - Markeringsfarve3 2 2 2 2 2 6 3" xfId="21931"/>
    <cellStyle name="20 % - Markeringsfarve3 2 2 2 2 2 7" xfId="1491"/>
    <cellStyle name="20 % - Markeringsfarve3 2 2 2 2 2 7 2" xfId="11853"/>
    <cellStyle name="20 % - Markeringsfarve3 2 2 2 2 2 7 2 2" xfId="25884"/>
    <cellStyle name="20 % - Markeringsfarve3 2 2 2 2 2 7 3" xfId="21932"/>
    <cellStyle name="20 % - Markeringsfarve3 2 2 2 2 2 8" xfId="1492"/>
    <cellStyle name="20 % - Markeringsfarve3 2 2 2 2 2 8 2" xfId="11854"/>
    <cellStyle name="20 % - Markeringsfarve3 2 2 2 2 2 8 2 2" xfId="25885"/>
    <cellStyle name="20 % - Markeringsfarve3 2 2 2 2 2 8 3" xfId="21933"/>
    <cellStyle name="20 % - Markeringsfarve3 2 2 2 2 2 9" xfId="1493"/>
    <cellStyle name="20 % - Markeringsfarve3 2 2 2 2 2 9 2" xfId="11855"/>
    <cellStyle name="20 % - Markeringsfarve3 2 2 2 2 2 9 2 2" xfId="25886"/>
    <cellStyle name="20 % - Markeringsfarve3 2 2 2 2 2 9 3" xfId="21934"/>
    <cellStyle name="20 % - Markeringsfarve3 2 2 2 2 3" xfId="1494"/>
    <cellStyle name="20 % - Markeringsfarve3 2 2 2 2 3 2" xfId="1495"/>
    <cellStyle name="20 % - Markeringsfarve3 2 2 2 2 3 2 2" xfId="11857"/>
    <cellStyle name="20 % - Markeringsfarve3 2 2 2 2 3 2 2 2" xfId="25888"/>
    <cellStyle name="20 % - Markeringsfarve3 2 2 2 2 3 2 3" xfId="21936"/>
    <cellStyle name="20 % - Markeringsfarve3 2 2 2 2 3 3" xfId="1496"/>
    <cellStyle name="20 % - Markeringsfarve3 2 2 2 2 3 3 2" xfId="11858"/>
    <cellStyle name="20 % - Markeringsfarve3 2 2 2 2 3 3 2 2" xfId="25889"/>
    <cellStyle name="20 % - Markeringsfarve3 2 2 2 2 3 3 3" xfId="21937"/>
    <cellStyle name="20 % - Markeringsfarve3 2 2 2 2 3 4" xfId="1497"/>
    <cellStyle name="20 % - Markeringsfarve3 2 2 2 2 3 4 2" xfId="11859"/>
    <cellStyle name="20 % - Markeringsfarve3 2 2 2 2 3 4 2 2" xfId="25890"/>
    <cellStyle name="20 % - Markeringsfarve3 2 2 2 2 3 4 3" xfId="21938"/>
    <cellStyle name="20 % - Markeringsfarve3 2 2 2 2 3 5" xfId="1498"/>
    <cellStyle name="20 % - Markeringsfarve3 2 2 2 2 3 5 2" xfId="11860"/>
    <cellStyle name="20 % - Markeringsfarve3 2 2 2 2 3 5 2 2" xfId="25891"/>
    <cellStyle name="20 % - Markeringsfarve3 2 2 2 2 3 5 3" xfId="21939"/>
    <cellStyle name="20 % - Markeringsfarve3 2 2 2 2 3 6" xfId="1499"/>
    <cellStyle name="20 % - Markeringsfarve3 2 2 2 2 3 6 2" xfId="11861"/>
    <cellStyle name="20 % - Markeringsfarve3 2 2 2 2 3 6 2 2" xfId="25892"/>
    <cellStyle name="20 % - Markeringsfarve3 2 2 2 2 3 6 3" xfId="21940"/>
    <cellStyle name="20 % - Markeringsfarve3 2 2 2 2 3 7" xfId="11856"/>
    <cellStyle name="20 % - Markeringsfarve3 2 2 2 2 3 7 2" xfId="25887"/>
    <cellStyle name="20 % - Markeringsfarve3 2 2 2 2 3 8" xfId="21935"/>
    <cellStyle name="20 % - Markeringsfarve3 2 2 2 2 4" xfId="1500"/>
    <cellStyle name="20 % - Markeringsfarve3 2 2 2 2 4 2" xfId="1501"/>
    <cellStyle name="20 % - Markeringsfarve3 2 2 2 2 4 2 2" xfId="11863"/>
    <cellStyle name="20 % - Markeringsfarve3 2 2 2 2 4 2 2 2" xfId="25894"/>
    <cellStyle name="20 % - Markeringsfarve3 2 2 2 2 4 2 3" xfId="21942"/>
    <cellStyle name="20 % - Markeringsfarve3 2 2 2 2 4 3" xfId="1502"/>
    <cellStyle name="20 % - Markeringsfarve3 2 2 2 2 4 3 2" xfId="11864"/>
    <cellStyle name="20 % - Markeringsfarve3 2 2 2 2 4 3 2 2" xfId="25895"/>
    <cellStyle name="20 % - Markeringsfarve3 2 2 2 2 4 3 3" xfId="21943"/>
    <cellStyle name="20 % - Markeringsfarve3 2 2 2 2 4 4" xfId="1503"/>
    <cellStyle name="20 % - Markeringsfarve3 2 2 2 2 4 4 2" xfId="11865"/>
    <cellStyle name="20 % - Markeringsfarve3 2 2 2 2 4 4 2 2" xfId="25896"/>
    <cellStyle name="20 % - Markeringsfarve3 2 2 2 2 4 4 3" xfId="21944"/>
    <cellStyle name="20 % - Markeringsfarve3 2 2 2 2 4 5" xfId="1504"/>
    <cellStyle name="20 % - Markeringsfarve3 2 2 2 2 4 5 2" xfId="11866"/>
    <cellStyle name="20 % - Markeringsfarve3 2 2 2 2 4 5 2 2" xfId="25897"/>
    <cellStyle name="20 % - Markeringsfarve3 2 2 2 2 4 5 3" xfId="21945"/>
    <cellStyle name="20 % - Markeringsfarve3 2 2 2 2 4 6" xfId="1505"/>
    <cellStyle name="20 % - Markeringsfarve3 2 2 2 2 4 6 2" xfId="11867"/>
    <cellStyle name="20 % - Markeringsfarve3 2 2 2 2 4 6 2 2" xfId="25898"/>
    <cellStyle name="20 % - Markeringsfarve3 2 2 2 2 4 6 3" xfId="21946"/>
    <cellStyle name="20 % - Markeringsfarve3 2 2 2 2 4 7" xfId="11862"/>
    <cellStyle name="20 % - Markeringsfarve3 2 2 2 2 4 7 2" xfId="25893"/>
    <cellStyle name="20 % - Markeringsfarve3 2 2 2 2 4 8" xfId="21941"/>
    <cellStyle name="20 % - Markeringsfarve3 2 2 2 2 5" xfId="1506"/>
    <cellStyle name="20 % - Markeringsfarve3 2 2 2 2 5 2" xfId="1507"/>
    <cellStyle name="20 % - Markeringsfarve3 2 2 2 2 5 2 2" xfId="11869"/>
    <cellStyle name="20 % - Markeringsfarve3 2 2 2 2 5 2 2 2" xfId="25900"/>
    <cellStyle name="20 % - Markeringsfarve3 2 2 2 2 5 2 3" xfId="21948"/>
    <cellStyle name="20 % - Markeringsfarve3 2 2 2 2 5 3" xfId="1508"/>
    <cellStyle name="20 % - Markeringsfarve3 2 2 2 2 5 3 2" xfId="11870"/>
    <cellStyle name="20 % - Markeringsfarve3 2 2 2 2 5 3 2 2" xfId="25901"/>
    <cellStyle name="20 % - Markeringsfarve3 2 2 2 2 5 3 3" xfId="21949"/>
    <cellStyle name="20 % - Markeringsfarve3 2 2 2 2 5 4" xfId="1509"/>
    <cellStyle name="20 % - Markeringsfarve3 2 2 2 2 5 4 2" xfId="11871"/>
    <cellStyle name="20 % - Markeringsfarve3 2 2 2 2 5 4 2 2" xfId="25902"/>
    <cellStyle name="20 % - Markeringsfarve3 2 2 2 2 5 4 3" xfId="21950"/>
    <cellStyle name="20 % - Markeringsfarve3 2 2 2 2 5 5" xfId="1510"/>
    <cellStyle name="20 % - Markeringsfarve3 2 2 2 2 5 5 2" xfId="11872"/>
    <cellStyle name="20 % - Markeringsfarve3 2 2 2 2 5 5 2 2" xfId="25903"/>
    <cellStyle name="20 % - Markeringsfarve3 2 2 2 2 5 5 3" xfId="21951"/>
    <cellStyle name="20 % - Markeringsfarve3 2 2 2 2 5 6" xfId="1511"/>
    <cellStyle name="20 % - Markeringsfarve3 2 2 2 2 5 6 2" xfId="11873"/>
    <cellStyle name="20 % - Markeringsfarve3 2 2 2 2 5 6 2 2" xfId="25904"/>
    <cellStyle name="20 % - Markeringsfarve3 2 2 2 2 5 6 3" xfId="21952"/>
    <cellStyle name="20 % - Markeringsfarve3 2 2 2 2 5 7" xfId="11868"/>
    <cellStyle name="20 % - Markeringsfarve3 2 2 2 2 5 7 2" xfId="25899"/>
    <cellStyle name="20 % - Markeringsfarve3 2 2 2 2 5 8" xfId="21947"/>
    <cellStyle name="20 % - Markeringsfarve3 2 2 2 2 6" xfId="1512"/>
    <cellStyle name="20 % - Markeringsfarve3 2 2 2 2 6 2" xfId="1513"/>
    <cellStyle name="20 % - Markeringsfarve3 2 2 2 2 6 2 2" xfId="11875"/>
    <cellStyle name="20 % - Markeringsfarve3 2 2 2 2 6 2 2 2" xfId="25906"/>
    <cellStyle name="20 % - Markeringsfarve3 2 2 2 2 6 2 3" xfId="21954"/>
    <cellStyle name="20 % - Markeringsfarve3 2 2 2 2 6 3" xfId="1514"/>
    <cellStyle name="20 % - Markeringsfarve3 2 2 2 2 6 3 2" xfId="11876"/>
    <cellStyle name="20 % - Markeringsfarve3 2 2 2 2 6 3 2 2" xfId="25907"/>
    <cellStyle name="20 % - Markeringsfarve3 2 2 2 2 6 3 3" xfId="21955"/>
    <cellStyle name="20 % - Markeringsfarve3 2 2 2 2 6 4" xfId="1515"/>
    <cellStyle name="20 % - Markeringsfarve3 2 2 2 2 6 4 2" xfId="11877"/>
    <cellStyle name="20 % - Markeringsfarve3 2 2 2 2 6 4 2 2" xfId="25908"/>
    <cellStyle name="20 % - Markeringsfarve3 2 2 2 2 6 4 3" xfId="21956"/>
    <cellStyle name="20 % - Markeringsfarve3 2 2 2 2 6 5" xfId="1516"/>
    <cellStyle name="20 % - Markeringsfarve3 2 2 2 2 6 5 2" xfId="11878"/>
    <cellStyle name="20 % - Markeringsfarve3 2 2 2 2 6 5 2 2" xfId="25909"/>
    <cellStyle name="20 % - Markeringsfarve3 2 2 2 2 6 5 3" xfId="21957"/>
    <cellStyle name="20 % - Markeringsfarve3 2 2 2 2 6 6" xfId="1517"/>
    <cellStyle name="20 % - Markeringsfarve3 2 2 2 2 6 6 2" xfId="11879"/>
    <cellStyle name="20 % - Markeringsfarve3 2 2 2 2 6 6 2 2" xfId="25910"/>
    <cellStyle name="20 % - Markeringsfarve3 2 2 2 2 6 6 3" xfId="21958"/>
    <cellStyle name="20 % - Markeringsfarve3 2 2 2 2 6 7" xfId="11874"/>
    <cellStyle name="20 % - Markeringsfarve3 2 2 2 2 6 7 2" xfId="25905"/>
    <cellStyle name="20 % - Markeringsfarve3 2 2 2 2 6 8" xfId="21953"/>
    <cellStyle name="20 % - Markeringsfarve3 2 2 2 2 7" xfId="1518"/>
    <cellStyle name="20 % - Markeringsfarve3 2 2 2 2 7 2" xfId="11880"/>
    <cellStyle name="20 % - Markeringsfarve3 2 2 2 2 7 2 2" xfId="25911"/>
    <cellStyle name="20 % - Markeringsfarve3 2 2 2 2 7 3" xfId="21959"/>
    <cellStyle name="20 % - Markeringsfarve3 2 2 2 2 8" xfId="1519"/>
    <cellStyle name="20 % - Markeringsfarve3 2 2 2 2 8 2" xfId="11881"/>
    <cellStyle name="20 % - Markeringsfarve3 2 2 2 2 8 2 2" xfId="25912"/>
    <cellStyle name="20 % - Markeringsfarve3 2 2 2 2 8 3" xfId="21960"/>
    <cellStyle name="20 % - Markeringsfarve3 2 2 2 2 9" xfId="1520"/>
    <cellStyle name="20 % - Markeringsfarve3 2 2 2 2 9 2" xfId="11882"/>
    <cellStyle name="20 % - Markeringsfarve3 2 2 2 2 9 2 2" xfId="25913"/>
    <cellStyle name="20 % - Markeringsfarve3 2 2 2 2 9 3" xfId="21961"/>
    <cellStyle name="20 % - Markeringsfarve3 2 2 2 3" xfId="1521"/>
    <cellStyle name="20 % - Markeringsfarve3 2 2 2 3 10" xfId="1522"/>
    <cellStyle name="20 % - Markeringsfarve3 2 2 2 3 10 2" xfId="11884"/>
    <cellStyle name="20 % - Markeringsfarve3 2 2 2 3 10 2 2" xfId="25915"/>
    <cellStyle name="20 % - Markeringsfarve3 2 2 2 3 10 3" xfId="21963"/>
    <cellStyle name="20 % - Markeringsfarve3 2 2 2 3 11" xfId="11883"/>
    <cellStyle name="20 % - Markeringsfarve3 2 2 2 3 11 2" xfId="25914"/>
    <cellStyle name="20 % - Markeringsfarve3 2 2 2 3 12" xfId="21962"/>
    <cellStyle name="20 % - Markeringsfarve3 2 2 2 3 2" xfId="1523"/>
    <cellStyle name="20 % - Markeringsfarve3 2 2 2 3 2 2" xfId="1524"/>
    <cellStyle name="20 % - Markeringsfarve3 2 2 2 3 2 2 2" xfId="11886"/>
    <cellStyle name="20 % - Markeringsfarve3 2 2 2 3 2 2 2 2" xfId="25917"/>
    <cellStyle name="20 % - Markeringsfarve3 2 2 2 3 2 2 3" xfId="21965"/>
    <cellStyle name="20 % - Markeringsfarve3 2 2 2 3 2 3" xfId="1525"/>
    <cellStyle name="20 % - Markeringsfarve3 2 2 2 3 2 3 2" xfId="11887"/>
    <cellStyle name="20 % - Markeringsfarve3 2 2 2 3 2 3 2 2" xfId="25918"/>
    <cellStyle name="20 % - Markeringsfarve3 2 2 2 3 2 3 3" xfId="21966"/>
    <cellStyle name="20 % - Markeringsfarve3 2 2 2 3 2 4" xfId="1526"/>
    <cellStyle name="20 % - Markeringsfarve3 2 2 2 3 2 4 2" xfId="11888"/>
    <cellStyle name="20 % - Markeringsfarve3 2 2 2 3 2 4 2 2" xfId="25919"/>
    <cellStyle name="20 % - Markeringsfarve3 2 2 2 3 2 4 3" xfId="21967"/>
    <cellStyle name="20 % - Markeringsfarve3 2 2 2 3 2 5" xfId="1527"/>
    <cellStyle name="20 % - Markeringsfarve3 2 2 2 3 2 5 2" xfId="11889"/>
    <cellStyle name="20 % - Markeringsfarve3 2 2 2 3 2 5 2 2" xfId="25920"/>
    <cellStyle name="20 % - Markeringsfarve3 2 2 2 3 2 5 3" xfId="21968"/>
    <cellStyle name="20 % - Markeringsfarve3 2 2 2 3 2 6" xfId="1528"/>
    <cellStyle name="20 % - Markeringsfarve3 2 2 2 3 2 6 2" xfId="11890"/>
    <cellStyle name="20 % - Markeringsfarve3 2 2 2 3 2 6 2 2" xfId="25921"/>
    <cellStyle name="20 % - Markeringsfarve3 2 2 2 3 2 6 3" xfId="21969"/>
    <cellStyle name="20 % - Markeringsfarve3 2 2 2 3 2 7" xfId="11885"/>
    <cellStyle name="20 % - Markeringsfarve3 2 2 2 3 2 7 2" xfId="25916"/>
    <cellStyle name="20 % - Markeringsfarve3 2 2 2 3 2 8" xfId="21964"/>
    <cellStyle name="20 % - Markeringsfarve3 2 2 2 3 3" xfId="1529"/>
    <cellStyle name="20 % - Markeringsfarve3 2 2 2 3 3 2" xfId="1530"/>
    <cellStyle name="20 % - Markeringsfarve3 2 2 2 3 3 2 2" xfId="11892"/>
    <cellStyle name="20 % - Markeringsfarve3 2 2 2 3 3 2 2 2" xfId="25923"/>
    <cellStyle name="20 % - Markeringsfarve3 2 2 2 3 3 2 3" xfId="21971"/>
    <cellStyle name="20 % - Markeringsfarve3 2 2 2 3 3 3" xfId="1531"/>
    <cellStyle name="20 % - Markeringsfarve3 2 2 2 3 3 3 2" xfId="11893"/>
    <cellStyle name="20 % - Markeringsfarve3 2 2 2 3 3 3 2 2" xfId="25924"/>
    <cellStyle name="20 % - Markeringsfarve3 2 2 2 3 3 3 3" xfId="21972"/>
    <cellStyle name="20 % - Markeringsfarve3 2 2 2 3 3 4" xfId="1532"/>
    <cellStyle name="20 % - Markeringsfarve3 2 2 2 3 3 4 2" xfId="11894"/>
    <cellStyle name="20 % - Markeringsfarve3 2 2 2 3 3 4 2 2" xfId="25925"/>
    <cellStyle name="20 % - Markeringsfarve3 2 2 2 3 3 4 3" xfId="21973"/>
    <cellStyle name="20 % - Markeringsfarve3 2 2 2 3 3 5" xfId="1533"/>
    <cellStyle name="20 % - Markeringsfarve3 2 2 2 3 3 5 2" xfId="11895"/>
    <cellStyle name="20 % - Markeringsfarve3 2 2 2 3 3 5 2 2" xfId="25926"/>
    <cellStyle name="20 % - Markeringsfarve3 2 2 2 3 3 5 3" xfId="21974"/>
    <cellStyle name="20 % - Markeringsfarve3 2 2 2 3 3 6" xfId="1534"/>
    <cellStyle name="20 % - Markeringsfarve3 2 2 2 3 3 6 2" xfId="11896"/>
    <cellStyle name="20 % - Markeringsfarve3 2 2 2 3 3 6 2 2" xfId="25927"/>
    <cellStyle name="20 % - Markeringsfarve3 2 2 2 3 3 6 3" xfId="21975"/>
    <cellStyle name="20 % - Markeringsfarve3 2 2 2 3 3 7" xfId="11891"/>
    <cellStyle name="20 % - Markeringsfarve3 2 2 2 3 3 7 2" xfId="25922"/>
    <cellStyle name="20 % - Markeringsfarve3 2 2 2 3 3 8" xfId="21970"/>
    <cellStyle name="20 % - Markeringsfarve3 2 2 2 3 4" xfId="1535"/>
    <cellStyle name="20 % - Markeringsfarve3 2 2 2 3 4 2" xfId="1536"/>
    <cellStyle name="20 % - Markeringsfarve3 2 2 2 3 4 2 2" xfId="11898"/>
    <cellStyle name="20 % - Markeringsfarve3 2 2 2 3 4 2 2 2" xfId="25929"/>
    <cellStyle name="20 % - Markeringsfarve3 2 2 2 3 4 2 3" xfId="21977"/>
    <cellStyle name="20 % - Markeringsfarve3 2 2 2 3 4 3" xfId="1537"/>
    <cellStyle name="20 % - Markeringsfarve3 2 2 2 3 4 3 2" xfId="11899"/>
    <cellStyle name="20 % - Markeringsfarve3 2 2 2 3 4 3 2 2" xfId="25930"/>
    <cellStyle name="20 % - Markeringsfarve3 2 2 2 3 4 3 3" xfId="21978"/>
    <cellStyle name="20 % - Markeringsfarve3 2 2 2 3 4 4" xfId="1538"/>
    <cellStyle name="20 % - Markeringsfarve3 2 2 2 3 4 4 2" xfId="11900"/>
    <cellStyle name="20 % - Markeringsfarve3 2 2 2 3 4 4 2 2" xfId="25931"/>
    <cellStyle name="20 % - Markeringsfarve3 2 2 2 3 4 4 3" xfId="21979"/>
    <cellStyle name="20 % - Markeringsfarve3 2 2 2 3 4 5" xfId="1539"/>
    <cellStyle name="20 % - Markeringsfarve3 2 2 2 3 4 5 2" xfId="11901"/>
    <cellStyle name="20 % - Markeringsfarve3 2 2 2 3 4 5 2 2" xfId="25932"/>
    <cellStyle name="20 % - Markeringsfarve3 2 2 2 3 4 5 3" xfId="21980"/>
    <cellStyle name="20 % - Markeringsfarve3 2 2 2 3 4 6" xfId="1540"/>
    <cellStyle name="20 % - Markeringsfarve3 2 2 2 3 4 6 2" xfId="11902"/>
    <cellStyle name="20 % - Markeringsfarve3 2 2 2 3 4 6 2 2" xfId="25933"/>
    <cellStyle name="20 % - Markeringsfarve3 2 2 2 3 4 6 3" xfId="21981"/>
    <cellStyle name="20 % - Markeringsfarve3 2 2 2 3 4 7" xfId="11897"/>
    <cellStyle name="20 % - Markeringsfarve3 2 2 2 3 4 7 2" xfId="25928"/>
    <cellStyle name="20 % - Markeringsfarve3 2 2 2 3 4 8" xfId="21976"/>
    <cellStyle name="20 % - Markeringsfarve3 2 2 2 3 5" xfId="1541"/>
    <cellStyle name="20 % - Markeringsfarve3 2 2 2 3 5 2" xfId="1542"/>
    <cellStyle name="20 % - Markeringsfarve3 2 2 2 3 5 2 2" xfId="11904"/>
    <cellStyle name="20 % - Markeringsfarve3 2 2 2 3 5 2 2 2" xfId="25935"/>
    <cellStyle name="20 % - Markeringsfarve3 2 2 2 3 5 2 3" xfId="21983"/>
    <cellStyle name="20 % - Markeringsfarve3 2 2 2 3 5 3" xfId="1543"/>
    <cellStyle name="20 % - Markeringsfarve3 2 2 2 3 5 3 2" xfId="11905"/>
    <cellStyle name="20 % - Markeringsfarve3 2 2 2 3 5 3 2 2" xfId="25936"/>
    <cellStyle name="20 % - Markeringsfarve3 2 2 2 3 5 3 3" xfId="21984"/>
    <cellStyle name="20 % - Markeringsfarve3 2 2 2 3 5 4" xfId="1544"/>
    <cellStyle name="20 % - Markeringsfarve3 2 2 2 3 5 4 2" xfId="11906"/>
    <cellStyle name="20 % - Markeringsfarve3 2 2 2 3 5 4 2 2" xfId="25937"/>
    <cellStyle name="20 % - Markeringsfarve3 2 2 2 3 5 4 3" xfId="21985"/>
    <cellStyle name="20 % - Markeringsfarve3 2 2 2 3 5 5" xfId="1545"/>
    <cellStyle name="20 % - Markeringsfarve3 2 2 2 3 5 5 2" xfId="11907"/>
    <cellStyle name="20 % - Markeringsfarve3 2 2 2 3 5 5 2 2" xfId="25938"/>
    <cellStyle name="20 % - Markeringsfarve3 2 2 2 3 5 5 3" xfId="21986"/>
    <cellStyle name="20 % - Markeringsfarve3 2 2 2 3 5 6" xfId="1546"/>
    <cellStyle name="20 % - Markeringsfarve3 2 2 2 3 5 6 2" xfId="11908"/>
    <cellStyle name="20 % - Markeringsfarve3 2 2 2 3 5 6 2 2" xfId="25939"/>
    <cellStyle name="20 % - Markeringsfarve3 2 2 2 3 5 6 3" xfId="21987"/>
    <cellStyle name="20 % - Markeringsfarve3 2 2 2 3 5 7" xfId="11903"/>
    <cellStyle name="20 % - Markeringsfarve3 2 2 2 3 5 7 2" xfId="25934"/>
    <cellStyle name="20 % - Markeringsfarve3 2 2 2 3 5 8" xfId="21982"/>
    <cellStyle name="20 % - Markeringsfarve3 2 2 2 3 6" xfId="1547"/>
    <cellStyle name="20 % - Markeringsfarve3 2 2 2 3 6 2" xfId="11909"/>
    <cellStyle name="20 % - Markeringsfarve3 2 2 2 3 6 2 2" xfId="25940"/>
    <cellStyle name="20 % - Markeringsfarve3 2 2 2 3 6 3" xfId="21988"/>
    <cellStyle name="20 % - Markeringsfarve3 2 2 2 3 7" xfId="1548"/>
    <cellStyle name="20 % - Markeringsfarve3 2 2 2 3 7 2" xfId="11910"/>
    <cellStyle name="20 % - Markeringsfarve3 2 2 2 3 7 2 2" xfId="25941"/>
    <cellStyle name="20 % - Markeringsfarve3 2 2 2 3 7 3" xfId="21989"/>
    <cellStyle name="20 % - Markeringsfarve3 2 2 2 3 8" xfId="1549"/>
    <cellStyle name="20 % - Markeringsfarve3 2 2 2 3 8 2" xfId="11911"/>
    <cellStyle name="20 % - Markeringsfarve3 2 2 2 3 8 2 2" xfId="25942"/>
    <cellStyle name="20 % - Markeringsfarve3 2 2 2 3 8 3" xfId="21990"/>
    <cellStyle name="20 % - Markeringsfarve3 2 2 2 3 9" xfId="1550"/>
    <cellStyle name="20 % - Markeringsfarve3 2 2 2 3 9 2" xfId="11912"/>
    <cellStyle name="20 % - Markeringsfarve3 2 2 2 3 9 2 2" xfId="25943"/>
    <cellStyle name="20 % - Markeringsfarve3 2 2 2 3 9 3" xfId="21991"/>
    <cellStyle name="20 % - Markeringsfarve3 2 2 2 4" xfId="1551"/>
    <cellStyle name="20 % - Markeringsfarve3 2 2 2 4 2" xfId="1552"/>
    <cellStyle name="20 % - Markeringsfarve3 2 2 2 4 2 2" xfId="11914"/>
    <cellStyle name="20 % - Markeringsfarve3 2 2 2 4 2 2 2" xfId="25945"/>
    <cellStyle name="20 % - Markeringsfarve3 2 2 2 4 2 3" xfId="21993"/>
    <cellStyle name="20 % - Markeringsfarve3 2 2 2 4 3" xfId="1553"/>
    <cellStyle name="20 % - Markeringsfarve3 2 2 2 4 3 2" xfId="11915"/>
    <cellStyle name="20 % - Markeringsfarve3 2 2 2 4 3 2 2" xfId="25946"/>
    <cellStyle name="20 % - Markeringsfarve3 2 2 2 4 3 3" xfId="21994"/>
    <cellStyle name="20 % - Markeringsfarve3 2 2 2 4 4" xfId="1554"/>
    <cellStyle name="20 % - Markeringsfarve3 2 2 2 4 4 2" xfId="11916"/>
    <cellStyle name="20 % - Markeringsfarve3 2 2 2 4 4 2 2" xfId="25947"/>
    <cellStyle name="20 % - Markeringsfarve3 2 2 2 4 4 3" xfId="21995"/>
    <cellStyle name="20 % - Markeringsfarve3 2 2 2 4 5" xfId="1555"/>
    <cellStyle name="20 % - Markeringsfarve3 2 2 2 4 5 2" xfId="11917"/>
    <cellStyle name="20 % - Markeringsfarve3 2 2 2 4 5 2 2" xfId="25948"/>
    <cellStyle name="20 % - Markeringsfarve3 2 2 2 4 5 3" xfId="21996"/>
    <cellStyle name="20 % - Markeringsfarve3 2 2 2 4 6" xfId="1556"/>
    <cellStyle name="20 % - Markeringsfarve3 2 2 2 4 6 2" xfId="11918"/>
    <cellStyle name="20 % - Markeringsfarve3 2 2 2 4 6 2 2" xfId="25949"/>
    <cellStyle name="20 % - Markeringsfarve3 2 2 2 4 6 3" xfId="21997"/>
    <cellStyle name="20 % - Markeringsfarve3 2 2 2 4 7" xfId="11913"/>
    <cellStyle name="20 % - Markeringsfarve3 2 2 2 4 7 2" xfId="25944"/>
    <cellStyle name="20 % - Markeringsfarve3 2 2 2 4 8" xfId="21992"/>
    <cellStyle name="20 % - Markeringsfarve3 2 2 2 5" xfId="1557"/>
    <cellStyle name="20 % - Markeringsfarve3 2 2 2 5 2" xfId="1558"/>
    <cellStyle name="20 % - Markeringsfarve3 2 2 2 5 2 2" xfId="11920"/>
    <cellStyle name="20 % - Markeringsfarve3 2 2 2 5 2 2 2" xfId="25951"/>
    <cellStyle name="20 % - Markeringsfarve3 2 2 2 5 2 3" xfId="21999"/>
    <cellStyle name="20 % - Markeringsfarve3 2 2 2 5 3" xfId="1559"/>
    <cellStyle name="20 % - Markeringsfarve3 2 2 2 5 3 2" xfId="11921"/>
    <cellStyle name="20 % - Markeringsfarve3 2 2 2 5 3 2 2" xfId="25952"/>
    <cellStyle name="20 % - Markeringsfarve3 2 2 2 5 3 3" xfId="22000"/>
    <cellStyle name="20 % - Markeringsfarve3 2 2 2 5 4" xfId="1560"/>
    <cellStyle name="20 % - Markeringsfarve3 2 2 2 5 4 2" xfId="11922"/>
    <cellStyle name="20 % - Markeringsfarve3 2 2 2 5 4 2 2" xfId="25953"/>
    <cellStyle name="20 % - Markeringsfarve3 2 2 2 5 4 3" xfId="22001"/>
    <cellStyle name="20 % - Markeringsfarve3 2 2 2 5 5" xfId="1561"/>
    <cellStyle name="20 % - Markeringsfarve3 2 2 2 5 5 2" xfId="11923"/>
    <cellStyle name="20 % - Markeringsfarve3 2 2 2 5 5 2 2" xfId="25954"/>
    <cellStyle name="20 % - Markeringsfarve3 2 2 2 5 5 3" xfId="22002"/>
    <cellStyle name="20 % - Markeringsfarve3 2 2 2 5 6" xfId="1562"/>
    <cellStyle name="20 % - Markeringsfarve3 2 2 2 5 6 2" xfId="11924"/>
    <cellStyle name="20 % - Markeringsfarve3 2 2 2 5 6 2 2" xfId="25955"/>
    <cellStyle name="20 % - Markeringsfarve3 2 2 2 5 6 3" xfId="22003"/>
    <cellStyle name="20 % - Markeringsfarve3 2 2 2 5 7" xfId="11919"/>
    <cellStyle name="20 % - Markeringsfarve3 2 2 2 5 7 2" xfId="25950"/>
    <cellStyle name="20 % - Markeringsfarve3 2 2 2 5 8" xfId="21998"/>
    <cellStyle name="20 % - Markeringsfarve3 2 2 2 6" xfId="1563"/>
    <cellStyle name="20 % - Markeringsfarve3 2 2 2 6 2" xfId="1564"/>
    <cellStyle name="20 % - Markeringsfarve3 2 2 2 6 2 2" xfId="11926"/>
    <cellStyle name="20 % - Markeringsfarve3 2 2 2 6 2 2 2" xfId="25957"/>
    <cellStyle name="20 % - Markeringsfarve3 2 2 2 6 2 3" xfId="22005"/>
    <cellStyle name="20 % - Markeringsfarve3 2 2 2 6 3" xfId="1565"/>
    <cellStyle name="20 % - Markeringsfarve3 2 2 2 6 3 2" xfId="11927"/>
    <cellStyle name="20 % - Markeringsfarve3 2 2 2 6 3 2 2" xfId="25958"/>
    <cellStyle name="20 % - Markeringsfarve3 2 2 2 6 3 3" xfId="22006"/>
    <cellStyle name="20 % - Markeringsfarve3 2 2 2 6 4" xfId="1566"/>
    <cellStyle name="20 % - Markeringsfarve3 2 2 2 6 4 2" xfId="11928"/>
    <cellStyle name="20 % - Markeringsfarve3 2 2 2 6 4 2 2" xfId="25959"/>
    <cellStyle name="20 % - Markeringsfarve3 2 2 2 6 4 3" xfId="22007"/>
    <cellStyle name="20 % - Markeringsfarve3 2 2 2 6 5" xfId="1567"/>
    <cellStyle name="20 % - Markeringsfarve3 2 2 2 6 5 2" xfId="11929"/>
    <cellStyle name="20 % - Markeringsfarve3 2 2 2 6 5 2 2" xfId="25960"/>
    <cellStyle name="20 % - Markeringsfarve3 2 2 2 6 5 3" xfId="22008"/>
    <cellStyle name="20 % - Markeringsfarve3 2 2 2 6 6" xfId="1568"/>
    <cellStyle name="20 % - Markeringsfarve3 2 2 2 6 6 2" xfId="11930"/>
    <cellStyle name="20 % - Markeringsfarve3 2 2 2 6 6 2 2" xfId="25961"/>
    <cellStyle name="20 % - Markeringsfarve3 2 2 2 6 6 3" xfId="22009"/>
    <cellStyle name="20 % - Markeringsfarve3 2 2 2 6 7" xfId="11925"/>
    <cellStyle name="20 % - Markeringsfarve3 2 2 2 6 7 2" xfId="25956"/>
    <cellStyle name="20 % - Markeringsfarve3 2 2 2 6 8" xfId="22004"/>
    <cellStyle name="20 % - Markeringsfarve3 2 2 2 7" xfId="1569"/>
    <cellStyle name="20 % - Markeringsfarve3 2 2 2 7 2" xfId="1570"/>
    <cellStyle name="20 % - Markeringsfarve3 2 2 2 7 2 2" xfId="11932"/>
    <cellStyle name="20 % - Markeringsfarve3 2 2 2 7 2 2 2" xfId="25963"/>
    <cellStyle name="20 % - Markeringsfarve3 2 2 2 7 2 3" xfId="22011"/>
    <cellStyle name="20 % - Markeringsfarve3 2 2 2 7 3" xfId="1571"/>
    <cellStyle name="20 % - Markeringsfarve3 2 2 2 7 3 2" xfId="11933"/>
    <cellStyle name="20 % - Markeringsfarve3 2 2 2 7 3 2 2" xfId="25964"/>
    <cellStyle name="20 % - Markeringsfarve3 2 2 2 7 3 3" xfId="22012"/>
    <cellStyle name="20 % - Markeringsfarve3 2 2 2 7 4" xfId="1572"/>
    <cellStyle name="20 % - Markeringsfarve3 2 2 2 7 4 2" xfId="11934"/>
    <cellStyle name="20 % - Markeringsfarve3 2 2 2 7 4 2 2" xfId="25965"/>
    <cellStyle name="20 % - Markeringsfarve3 2 2 2 7 4 3" xfId="22013"/>
    <cellStyle name="20 % - Markeringsfarve3 2 2 2 7 5" xfId="1573"/>
    <cellStyle name="20 % - Markeringsfarve3 2 2 2 7 5 2" xfId="11935"/>
    <cellStyle name="20 % - Markeringsfarve3 2 2 2 7 5 2 2" xfId="25966"/>
    <cellStyle name="20 % - Markeringsfarve3 2 2 2 7 5 3" xfId="22014"/>
    <cellStyle name="20 % - Markeringsfarve3 2 2 2 7 6" xfId="1574"/>
    <cellStyle name="20 % - Markeringsfarve3 2 2 2 7 6 2" xfId="11936"/>
    <cellStyle name="20 % - Markeringsfarve3 2 2 2 7 6 2 2" xfId="25967"/>
    <cellStyle name="20 % - Markeringsfarve3 2 2 2 7 6 3" xfId="22015"/>
    <cellStyle name="20 % - Markeringsfarve3 2 2 2 7 7" xfId="11931"/>
    <cellStyle name="20 % - Markeringsfarve3 2 2 2 7 7 2" xfId="25962"/>
    <cellStyle name="20 % - Markeringsfarve3 2 2 2 7 8" xfId="22010"/>
    <cellStyle name="20 % - Markeringsfarve3 2 2 2 8" xfId="1575"/>
    <cellStyle name="20 % - Markeringsfarve3 2 2 2 8 2" xfId="11937"/>
    <cellStyle name="20 % - Markeringsfarve3 2 2 2 8 2 2" xfId="25968"/>
    <cellStyle name="20 % - Markeringsfarve3 2 2 2 8 3" xfId="22016"/>
    <cellStyle name="20 % - Markeringsfarve3 2 2 2 9" xfId="1576"/>
    <cellStyle name="20 % - Markeringsfarve3 2 2 2 9 2" xfId="11938"/>
    <cellStyle name="20 % - Markeringsfarve3 2 2 2 9 2 2" xfId="25969"/>
    <cellStyle name="20 % - Markeringsfarve3 2 2 2 9 3" xfId="22017"/>
    <cellStyle name="20 % - Markeringsfarve3 2 2 3" xfId="1577"/>
    <cellStyle name="20 % - Markeringsfarve3 2 2 3 10" xfId="1578"/>
    <cellStyle name="20 % - Markeringsfarve3 2 2 3 10 2" xfId="11940"/>
    <cellStyle name="20 % - Markeringsfarve3 2 2 3 10 2 2" xfId="25971"/>
    <cellStyle name="20 % - Markeringsfarve3 2 2 3 10 3" xfId="22019"/>
    <cellStyle name="20 % - Markeringsfarve3 2 2 3 11" xfId="1579"/>
    <cellStyle name="20 % - Markeringsfarve3 2 2 3 11 2" xfId="11941"/>
    <cellStyle name="20 % - Markeringsfarve3 2 2 3 11 2 2" xfId="25972"/>
    <cellStyle name="20 % - Markeringsfarve3 2 2 3 11 3" xfId="22020"/>
    <cellStyle name="20 % - Markeringsfarve3 2 2 3 12" xfId="11939"/>
    <cellStyle name="20 % - Markeringsfarve3 2 2 3 12 2" xfId="25970"/>
    <cellStyle name="20 % - Markeringsfarve3 2 2 3 13" xfId="22018"/>
    <cellStyle name="20 % - Markeringsfarve3 2 2 3 2" xfId="1580"/>
    <cellStyle name="20 % - Markeringsfarve3 2 2 3 2 10" xfId="1581"/>
    <cellStyle name="20 % - Markeringsfarve3 2 2 3 2 10 2" xfId="11943"/>
    <cellStyle name="20 % - Markeringsfarve3 2 2 3 2 10 2 2" xfId="25974"/>
    <cellStyle name="20 % - Markeringsfarve3 2 2 3 2 10 3" xfId="22022"/>
    <cellStyle name="20 % - Markeringsfarve3 2 2 3 2 11" xfId="11942"/>
    <cellStyle name="20 % - Markeringsfarve3 2 2 3 2 11 2" xfId="25973"/>
    <cellStyle name="20 % - Markeringsfarve3 2 2 3 2 12" xfId="22021"/>
    <cellStyle name="20 % - Markeringsfarve3 2 2 3 2 2" xfId="1582"/>
    <cellStyle name="20 % - Markeringsfarve3 2 2 3 2 2 10" xfId="11944"/>
    <cellStyle name="20 % - Markeringsfarve3 2 2 3 2 2 10 2" xfId="25975"/>
    <cellStyle name="20 % - Markeringsfarve3 2 2 3 2 2 11" xfId="22023"/>
    <cellStyle name="20 % - Markeringsfarve3 2 2 3 2 2 2" xfId="1583"/>
    <cellStyle name="20 % - Markeringsfarve3 2 2 3 2 2 2 2" xfId="1584"/>
    <cellStyle name="20 % - Markeringsfarve3 2 2 3 2 2 2 2 2" xfId="11946"/>
    <cellStyle name="20 % - Markeringsfarve3 2 2 3 2 2 2 2 2 2" xfId="25977"/>
    <cellStyle name="20 % - Markeringsfarve3 2 2 3 2 2 2 2 3" xfId="22025"/>
    <cellStyle name="20 % - Markeringsfarve3 2 2 3 2 2 2 3" xfId="1585"/>
    <cellStyle name="20 % - Markeringsfarve3 2 2 3 2 2 2 3 2" xfId="11947"/>
    <cellStyle name="20 % - Markeringsfarve3 2 2 3 2 2 2 3 2 2" xfId="25978"/>
    <cellStyle name="20 % - Markeringsfarve3 2 2 3 2 2 2 3 3" xfId="22026"/>
    <cellStyle name="20 % - Markeringsfarve3 2 2 3 2 2 2 4" xfId="1586"/>
    <cellStyle name="20 % - Markeringsfarve3 2 2 3 2 2 2 4 2" xfId="11948"/>
    <cellStyle name="20 % - Markeringsfarve3 2 2 3 2 2 2 4 2 2" xfId="25979"/>
    <cellStyle name="20 % - Markeringsfarve3 2 2 3 2 2 2 4 3" xfId="22027"/>
    <cellStyle name="20 % - Markeringsfarve3 2 2 3 2 2 2 5" xfId="1587"/>
    <cellStyle name="20 % - Markeringsfarve3 2 2 3 2 2 2 5 2" xfId="11949"/>
    <cellStyle name="20 % - Markeringsfarve3 2 2 3 2 2 2 5 2 2" xfId="25980"/>
    <cellStyle name="20 % - Markeringsfarve3 2 2 3 2 2 2 5 3" xfId="22028"/>
    <cellStyle name="20 % - Markeringsfarve3 2 2 3 2 2 2 6" xfId="1588"/>
    <cellStyle name="20 % - Markeringsfarve3 2 2 3 2 2 2 6 2" xfId="11950"/>
    <cellStyle name="20 % - Markeringsfarve3 2 2 3 2 2 2 6 2 2" xfId="25981"/>
    <cellStyle name="20 % - Markeringsfarve3 2 2 3 2 2 2 6 3" xfId="22029"/>
    <cellStyle name="20 % - Markeringsfarve3 2 2 3 2 2 2 7" xfId="11945"/>
    <cellStyle name="20 % - Markeringsfarve3 2 2 3 2 2 2 7 2" xfId="25976"/>
    <cellStyle name="20 % - Markeringsfarve3 2 2 3 2 2 2 8" xfId="22024"/>
    <cellStyle name="20 % - Markeringsfarve3 2 2 3 2 2 3" xfId="1589"/>
    <cellStyle name="20 % - Markeringsfarve3 2 2 3 2 2 3 2" xfId="1590"/>
    <cellStyle name="20 % - Markeringsfarve3 2 2 3 2 2 3 2 2" xfId="11952"/>
    <cellStyle name="20 % - Markeringsfarve3 2 2 3 2 2 3 2 2 2" xfId="25983"/>
    <cellStyle name="20 % - Markeringsfarve3 2 2 3 2 2 3 2 3" xfId="22031"/>
    <cellStyle name="20 % - Markeringsfarve3 2 2 3 2 2 3 3" xfId="1591"/>
    <cellStyle name="20 % - Markeringsfarve3 2 2 3 2 2 3 3 2" xfId="11953"/>
    <cellStyle name="20 % - Markeringsfarve3 2 2 3 2 2 3 3 2 2" xfId="25984"/>
    <cellStyle name="20 % - Markeringsfarve3 2 2 3 2 2 3 3 3" xfId="22032"/>
    <cellStyle name="20 % - Markeringsfarve3 2 2 3 2 2 3 4" xfId="1592"/>
    <cellStyle name="20 % - Markeringsfarve3 2 2 3 2 2 3 4 2" xfId="11954"/>
    <cellStyle name="20 % - Markeringsfarve3 2 2 3 2 2 3 4 2 2" xfId="25985"/>
    <cellStyle name="20 % - Markeringsfarve3 2 2 3 2 2 3 4 3" xfId="22033"/>
    <cellStyle name="20 % - Markeringsfarve3 2 2 3 2 2 3 5" xfId="1593"/>
    <cellStyle name="20 % - Markeringsfarve3 2 2 3 2 2 3 5 2" xfId="11955"/>
    <cellStyle name="20 % - Markeringsfarve3 2 2 3 2 2 3 5 2 2" xfId="25986"/>
    <cellStyle name="20 % - Markeringsfarve3 2 2 3 2 2 3 5 3" xfId="22034"/>
    <cellStyle name="20 % - Markeringsfarve3 2 2 3 2 2 3 6" xfId="1594"/>
    <cellStyle name="20 % - Markeringsfarve3 2 2 3 2 2 3 6 2" xfId="11956"/>
    <cellStyle name="20 % - Markeringsfarve3 2 2 3 2 2 3 6 2 2" xfId="25987"/>
    <cellStyle name="20 % - Markeringsfarve3 2 2 3 2 2 3 6 3" xfId="22035"/>
    <cellStyle name="20 % - Markeringsfarve3 2 2 3 2 2 3 7" xfId="11951"/>
    <cellStyle name="20 % - Markeringsfarve3 2 2 3 2 2 3 7 2" xfId="25982"/>
    <cellStyle name="20 % - Markeringsfarve3 2 2 3 2 2 3 8" xfId="22030"/>
    <cellStyle name="20 % - Markeringsfarve3 2 2 3 2 2 4" xfId="1595"/>
    <cellStyle name="20 % - Markeringsfarve3 2 2 3 2 2 4 2" xfId="1596"/>
    <cellStyle name="20 % - Markeringsfarve3 2 2 3 2 2 4 2 2" xfId="11958"/>
    <cellStyle name="20 % - Markeringsfarve3 2 2 3 2 2 4 2 2 2" xfId="25989"/>
    <cellStyle name="20 % - Markeringsfarve3 2 2 3 2 2 4 2 3" xfId="22037"/>
    <cellStyle name="20 % - Markeringsfarve3 2 2 3 2 2 4 3" xfId="1597"/>
    <cellStyle name="20 % - Markeringsfarve3 2 2 3 2 2 4 3 2" xfId="11959"/>
    <cellStyle name="20 % - Markeringsfarve3 2 2 3 2 2 4 3 2 2" xfId="25990"/>
    <cellStyle name="20 % - Markeringsfarve3 2 2 3 2 2 4 3 3" xfId="22038"/>
    <cellStyle name="20 % - Markeringsfarve3 2 2 3 2 2 4 4" xfId="1598"/>
    <cellStyle name="20 % - Markeringsfarve3 2 2 3 2 2 4 4 2" xfId="11960"/>
    <cellStyle name="20 % - Markeringsfarve3 2 2 3 2 2 4 4 2 2" xfId="25991"/>
    <cellStyle name="20 % - Markeringsfarve3 2 2 3 2 2 4 4 3" xfId="22039"/>
    <cellStyle name="20 % - Markeringsfarve3 2 2 3 2 2 4 5" xfId="1599"/>
    <cellStyle name="20 % - Markeringsfarve3 2 2 3 2 2 4 5 2" xfId="11961"/>
    <cellStyle name="20 % - Markeringsfarve3 2 2 3 2 2 4 5 2 2" xfId="25992"/>
    <cellStyle name="20 % - Markeringsfarve3 2 2 3 2 2 4 5 3" xfId="22040"/>
    <cellStyle name="20 % - Markeringsfarve3 2 2 3 2 2 4 6" xfId="1600"/>
    <cellStyle name="20 % - Markeringsfarve3 2 2 3 2 2 4 6 2" xfId="11962"/>
    <cellStyle name="20 % - Markeringsfarve3 2 2 3 2 2 4 6 2 2" xfId="25993"/>
    <cellStyle name="20 % - Markeringsfarve3 2 2 3 2 2 4 6 3" xfId="22041"/>
    <cellStyle name="20 % - Markeringsfarve3 2 2 3 2 2 4 7" xfId="11957"/>
    <cellStyle name="20 % - Markeringsfarve3 2 2 3 2 2 4 7 2" xfId="25988"/>
    <cellStyle name="20 % - Markeringsfarve3 2 2 3 2 2 4 8" xfId="22036"/>
    <cellStyle name="20 % - Markeringsfarve3 2 2 3 2 2 5" xfId="1601"/>
    <cellStyle name="20 % - Markeringsfarve3 2 2 3 2 2 5 2" xfId="11963"/>
    <cellStyle name="20 % - Markeringsfarve3 2 2 3 2 2 5 2 2" xfId="25994"/>
    <cellStyle name="20 % - Markeringsfarve3 2 2 3 2 2 5 3" xfId="22042"/>
    <cellStyle name="20 % - Markeringsfarve3 2 2 3 2 2 6" xfId="1602"/>
    <cellStyle name="20 % - Markeringsfarve3 2 2 3 2 2 6 2" xfId="11964"/>
    <cellStyle name="20 % - Markeringsfarve3 2 2 3 2 2 6 2 2" xfId="25995"/>
    <cellStyle name="20 % - Markeringsfarve3 2 2 3 2 2 6 3" xfId="22043"/>
    <cellStyle name="20 % - Markeringsfarve3 2 2 3 2 2 7" xfId="1603"/>
    <cellStyle name="20 % - Markeringsfarve3 2 2 3 2 2 7 2" xfId="11965"/>
    <cellStyle name="20 % - Markeringsfarve3 2 2 3 2 2 7 2 2" xfId="25996"/>
    <cellStyle name="20 % - Markeringsfarve3 2 2 3 2 2 7 3" xfId="22044"/>
    <cellStyle name="20 % - Markeringsfarve3 2 2 3 2 2 8" xfId="1604"/>
    <cellStyle name="20 % - Markeringsfarve3 2 2 3 2 2 8 2" xfId="11966"/>
    <cellStyle name="20 % - Markeringsfarve3 2 2 3 2 2 8 2 2" xfId="25997"/>
    <cellStyle name="20 % - Markeringsfarve3 2 2 3 2 2 8 3" xfId="22045"/>
    <cellStyle name="20 % - Markeringsfarve3 2 2 3 2 2 9" xfId="1605"/>
    <cellStyle name="20 % - Markeringsfarve3 2 2 3 2 2 9 2" xfId="11967"/>
    <cellStyle name="20 % - Markeringsfarve3 2 2 3 2 2 9 2 2" xfId="25998"/>
    <cellStyle name="20 % - Markeringsfarve3 2 2 3 2 2 9 3" xfId="22046"/>
    <cellStyle name="20 % - Markeringsfarve3 2 2 3 2 3" xfId="1606"/>
    <cellStyle name="20 % - Markeringsfarve3 2 2 3 2 3 2" xfId="1607"/>
    <cellStyle name="20 % - Markeringsfarve3 2 2 3 2 3 2 2" xfId="11969"/>
    <cellStyle name="20 % - Markeringsfarve3 2 2 3 2 3 2 2 2" xfId="26000"/>
    <cellStyle name="20 % - Markeringsfarve3 2 2 3 2 3 2 3" xfId="22048"/>
    <cellStyle name="20 % - Markeringsfarve3 2 2 3 2 3 3" xfId="1608"/>
    <cellStyle name="20 % - Markeringsfarve3 2 2 3 2 3 3 2" xfId="11970"/>
    <cellStyle name="20 % - Markeringsfarve3 2 2 3 2 3 3 2 2" xfId="26001"/>
    <cellStyle name="20 % - Markeringsfarve3 2 2 3 2 3 3 3" xfId="22049"/>
    <cellStyle name="20 % - Markeringsfarve3 2 2 3 2 3 4" xfId="1609"/>
    <cellStyle name="20 % - Markeringsfarve3 2 2 3 2 3 4 2" xfId="11971"/>
    <cellStyle name="20 % - Markeringsfarve3 2 2 3 2 3 4 2 2" xfId="26002"/>
    <cellStyle name="20 % - Markeringsfarve3 2 2 3 2 3 4 3" xfId="22050"/>
    <cellStyle name="20 % - Markeringsfarve3 2 2 3 2 3 5" xfId="1610"/>
    <cellStyle name="20 % - Markeringsfarve3 2 2 3 2 3 5 2" xfId="11972"/>
    <cellStyle name="20 % - Markeringsfarve3 2 2 3 2 3 5 2 2" xfId="26003"/>
    <cellStyle name="20 % - Markeringsfarve3 2 2 3 2 3 5 3" xfId="22051"/>
    <cellStyle name="20 % - Markeringsfarve3 2 2 3 2 3 6" xfId="1611"/>
    <cellStyle name="20 % - Markeringsfarve3 2 2 3 2 3 6 2" xfId="11973"/>
    <cellStyle name="20 % - Markeringsfarve3 2 2 3 2 3 6 2 2" xfId="26004"/>
    <cellStyle name="20 % - Markeringsfarve3 2 2 3 2 3 6 3" xfId="22052"/>
    <cellStyle name="20 % - Markeringsfarve3 2 2 3 2 3 7" xfId="11968"/>
    <cellStyle name="20 % - Markeringsfarve3 2 2 3 2 3 7 2" xfId="25999"/>
    <cellStyle name="20 % - Markeringsfarve3 2 2 3 2 3 8" xfId="22047"/>
    <cellStyle name="20 % - Markeringsfarve3 2 2 3 2 4" xfId="1612"/>
    <cellStyle name="20 % - Markeringsfarve3 2 2 3 2 4 2" xfId="1613"/>
    <cellStyle name="20 % - Markeringsfarve3 2 2 3 2 4 2 2" xfId="11975"/>
    <cellStyle name="20 % - Markeringsfarve3 2 2 3 2 4 2 2 2" xfId="26006"/>
    <cellStyle name="20 % - Markeringsfarve3 2 2 3 2 4 2 3" xfId="22054"/>
    <cellStyle name="20 % - Markeringsfarve3 2 2 3 2 4 3" xfId="1614"/>
    <cellStyle name="20 % - Markeringsfarve3 2 2 3 2 4 3 2" xfId="11976"/>
    <cellStyle name="20 % - Markeringsfarve3 2 2 3 2 4 3 2 2" xfId="26007"/>
    <cellStyle name="20 % - Markeringsfarve3 2 2 3 2 4 3 3" xfId="22055"/>
    <cellStyle name="20 % - Markeringsfarve3 2 2 3 2 4 4" xfId="1615"/>
    <cellStyle name="20 % - Markeringsfarve3 2 2 3 2 4 4 2" xfId="11977"/>
    <cellStyle name="20 % - Markeringsfarve3 2 2 3 2 4 4 2 2" xfId="26008"/>
    <cellStyle name="20 % - Markeringsfarve3 2 2 3 2 4 4 3" xfId="22056"/>
    <cellStyle name="20 % - Markeringsfarve3 2 2 3 2 4 5" xfId="1616"/>
    <cellStyle name="20 % - Markeringsfarve3 2 2 3 2 4 5 2" xfId="11978"/>
    <cellStyle name="20 % - Markeringsfarve3 2 2 3 2 4 5 2 2" xfId="26009"/>
    <cellStyle name="20 % - Markeringsfarve3 2 2 3 2 4 5 3" xfId="22057"/>
    <cellStyle name="20 % - Markeringsfarve3 2 2 3 2 4 6" xfId="1617"/>
    <cellStyle name="20 % - Markeringsfarve3 2 2 3 2 4 6 2" xfId="11979"/>
    <cellStyle name="20 % - Markeringsfarve3 2 2 3 2 4 6 2 2" xfId="26010"/>
    <cellStyle name="20 % - Markeringsfarve3 2 2 3 2 4 6 3" xfId="22058"/>
    <cellStyle name="20 % - Markeringsfarve3 2 2 3 2 4 7" xfId="11974"/>
    <cellStyle name="20 % - Markeringsfarve3 2 2 3 2 4 7 2" xfId="26005"/>
    <cellStyle name="20 % - Markeringsfarve3 2 2 3 2 4 8" xfId="22053"/>
    <cellStyle name="20 % - Markeringsfarve3 2 2 3 2 5" xfId="1618"/>
    <cellStyle name="20 % - Markeringsfarve3 2 2 3 2 5 2" xfId="1619"/>
    <cellStyle name="20 % - Markeringsfarve3 2 2 3 2 5 2 2" xfId="11981"/>
    <cellStyle name="20 % - Markeringsfarve3 2 2 3 2 5 2 2 2" xfId="26012"/>
    <cellStyle name="20 % - Markeringsfarve3 2 2 3 2 5 2 3" xfId="22060"/>
    <cellStyle name="20 % - Markeringsfarve3 2 2 3 2 5 3" xfId="1620"/>
    <cellStyle name="20 % - Markeringsfarve3 2 2 3 2 5 3 2" xfId="11982"/>
    <cellStyle name="20 % - Markeringsfarve3 2 2 3 2 5 3 2 2" xfId="26013"/>
    <cellStyle name="20 % - Markeringsfarve3 2 2 3 2 5 3 3" xfId="22061"/>
    <cellStyle name="20 % - Markeringsfarve3 2 2 3 2 5 4" xfId="1621"/>
    <cellStyle name="20 % - Markeringsfarve3 2 2 3 2 5 4 2" xfId="11983"/>
    <cellStyle name="20 % - Markeringsfarve3 2 2 3 2 5 4 2 2" xfId="26014"/>
    <cellStyle name="20 % - Markeringsfarve3 2 2 3 2 5 4 3" xfId="22062"/>
    <cellStyle name="20 % - Markeringsfarve3 2 2 3 2 5 5" xfId="1622"/>
    <cellStyle name="20 % - Markeringsfarve3 2 2 3 2 5 5 2" xfId="11984"/>
    <cellStyle name="20 % - Markeringsfarve3 2 2 3 2 5 5 2 2" xfId="26015"/>
    <cellStyle name="20 % - Markeringsfarve3 2 2 3 2 5 5 3" xfId="22063"/>
    <cellStyle name="20 % - Markeringsfarve3 2 2 3 2 5 6" xfId="1623"/>
    <cellStyle name="20 % - Markeringsfarve3 2 2 3 2 5 6 2" xfId="11985"/>
    <cellStyle name="20 % - Markeringsfarve3 2 2 3 2 5 6 2 2" xfId="26016"/>
    <cellStyle name="20 % - Markeringsfarve3 2 2 3 2 5 6 3" xfId="22064"/>
    <cellStyle name="20 % - Markeringsfarve3 2 2 3 2 5 7" xfId="11980"/>
    <cellStyle name="20 % - Markeringsfarve3 2 2 3 2 5 7 2" xfId="26011"/>
    <cellStyle name="20 % - Markeringsfarve3 2 2 3 2 5 8" xfId="22059"/>
    <cellStyle name="20 % - Markeringsfarve3 2 2 3 2 6" xfId="1624"/>
    <cellStyle name="20 % - Markeringsfarve3 2 2 3 2 6 2" xfId="11986"/>
    <cellStyle name="20 % - Markeringsfarve3 2 2 3 2 6 2 2" xfId="26017"/>
    <cellStyle name="20 % - Markeringsfarve3 2 2 3 2 6 3" xfId="22065"/>
    <cellStyle name="20 % - Markeringsfarve3 2 2 3 2 7" xfId="1625"/>
    <cellStyle name="20 % - Markeringsfarve3 2 2 3 2 7 2" xfId="11987"/>
    <cellStyle name="20 % - Markeringsfarve3 2 2 3 2 7 2 2" xfId="26018"/>
    <cellStyle name="20 % - Markeringsfarve3 2 2 3 2 7 3" xfId="22066"/>
    <cellStyle name="20 % - Markeringsfarve3 2 2 3 2 8" xfId="1626"/>
    <cellStyle name="20 % - Markeringsfarve3 2 2 3 2 8 2" xfId="11988"/>
    <cellStyle name="20 % - Markeringsfarve3 2 2 3 2 8 2 2" xfId="26019"/>
    <cellStyle name="20 % - Markeringsfarve3 2 2 3 2 8 3" xfId="22067"/>
    <cellStyle name="20 % - Markeringsfarve3 2 2 3 2 9" xfId="1627"/>
    <cellStyle name="20 % - Markeringsfarve3 2 2 3 2 9 2" xfId="11989"/>
    <cellStyle name="20 % - Markeringsfarve3 2 2 3 2 9 2 2" xfId="26020"/>
    <cellStyle name="20 % - Markeringsfarve3 2 2 3 2 9 3" xfId="22068"/>
    <cellStyle name="20 % - Markeringsfarve3 2 2 3 3" xfId="1628"/>
    <cellStyle name="20 % - Markeringsfarve3 2 2 3 3 10" xfId="11990"/>
    <cellStyle name="20 % - Markeringsfarve3 2 2 3 3 10 2" xfId="26021"/>
    <cellStyle name="20 % - Markeringsfarve3 2 2 3 3 11" xfId="22069"/>
    <cellStyle name="20 % - Markeringsfarve3 2 2 3 3 2" xfId="1629"/>
    <cellStyle name="20 % - Markeringsfarve3 2 2 3 3 2 2" xfId="1630"/>
    <cellStyle name="20 % - Markeringsfarve3 2 2 3 3 2 2 2" xfId="11992"/>
    <cellStyle name="20 % - Markeringsfarve3 2 2 3 3 2 2 2 2" xfId="26023"/>
    <cellStyle name="20 % - Markeringsfarve3 2 2 3 3 2 2 3" xfId="22071"/>
    <cellStyle name="20 % - Markeringsfarve3 2 2 3 3 2 3" xfId="1631"/>
    <cellStyle name="20 % - Markeringsfarve3 2 2 3 3 2 3 2" xfId="11993"/>
    <cellStyle name="20 % - Markeringsfarve3 2 2 3 3 2 3 2 2" xfId="26024"/>
    <cellStyle name="20 % - Markeringsfarve3 2 2 3 3 2 3 3" xfId="22072"/>
    <cellStyle name="20 % - Markeringsfarve3 2 2 3 3 2 4" xfId="1632"/>
    <cellStyle name="20 % - Markeringsfarve3 2 2 3 3 2 4 2" xfId="11994"/>
    <cellStyle name="20 % - Markeringsfarve3 2 2 3 3 2 4 2 2" xfId="26025"/>
    <cellStyle name="20 % - Markeringsfarve3 2 2 3 3 2 4 3" xfId="22073"/>
    <cellStyle name="20 % - Markeringsfarve3 2 2 3 3 2 5" xfId="1633"/>
    <cellStyle name="20 % - Markeringsfarve3 2 2 3 3 2 5 2" xfId="11995"/>
    <cellStyle name="20 % - Markeringsfarve3 2 2 3 3 2 5 2 2" xfId="26026"/>
    <cellStyle name="20 % - Markeringsfarve3 2 2 3 3 2 5 3" xfId="22074"/>
    <cellStyle name="20 % - Markeringsfarve3 2 2 3 3 2 6" xfId="1634"/>
    <cellStyle name="20 % - Markeringsfarve3 2 2 3 3 2 6 2" xfId="11996"/>
    <cellStyle name="20 % - Markeringsfarve3 2 2 3 3 2 6 2 2" xfId="26027"/>
    <cellStyle name="20 % - Markeringsfarve3 2 2 3 3 2 6 3" xfId="22075"/>
    <cellStyle name="20 % - Markeringsfarve3 2 2 3 3 2 7" xfId="11991"/>
    <cellStyle name="20 % - Markeringsfarve3 2 2 3 3 2 7 2" xfId="26022"/>
    <cellStyle name="20 % - Markeringsfarve3 2 2 3 3 2 8" xfId="22070"/>
    <cellStyle name="20 % - Markeringsfarve3 2 2 3 3 3" xfId="1635"/>
    <cellStyle name="20 % - Markeringsfarve3 2 2 3 3 3 2" xfId="1636"/>
    <cellStyle name="20 % - Markeringsfarve3 2 2 3 3 3 2 2" xfId="11998"/>
    <cellStyle name="20 % - Markeringsfarve3 2 2 3 3 3 2 2 2" xfId="26029"/>
    <cellStyle name="20 % - Markeringsfarve3 2 2 3 3 3 2 3" xfId="22077"/>
    <cellStyle name="20 % - Markeringsfarve3 2 2 3 3 3 3" xfId="1637"/>
    <cellStyle name="20 % - Markeringsfarve3 2 2 3 3 3 3 2" xfId="11999"/>
    <cellStyle name="20 % - Markeringsfarve3 2 2 3 3 3 3 2 2" xfId="26030"/>
    <cellStyle name="20 % - Markeringsfarve3 2 2 3 3 3 3 3" xfId="22078"/>
    <cellStyle name="20 % - Markeringsfarve3 2 2 3 3 3 4" xfId="1638"/>
    <cellStyle name="20 % - Markeringsfarve3 2 2 3 3 3 4 2" xfId="12000"/>
    <cellStyle name="20 % - Markeringsfarve3 2 2 3 3 3 4 2 2" xfId="26031"/>
    <cellStyle name="20 % - Markeringsfarve3 2 2 3 3 3 4 3" xfId="22079"/>
    <cellStyle name="20 % - Markeringsfarve3 2 2 3 3 3 5" xfId="1639"/>
    <cellStyle name="20 % - Markeringsfarve3 2 2 3 3 3 5 2" xfId="12001"/>
    <cellStyle name="20 % - Markeringsfarve3 2 2 3 3 3 5 2 2" xfId="26032"/>
    <cellStyle name="20 % - Markeringsfarve3 2 2 3 3 3 5 3" xfId="22080"/>
    <cellStyle name="20 % - Markeringsfarve3 2 2 3 3 3 6" xfId="1640"/>
    <cellStyle name="20 % - Markeringsfarve3 2 2 3 3 3 6 2" xfId="12002"/>
    <cellStyle name="20 % - Markeringsfarve3 2 2 3 3 3 6 2 2" xfId="26033"/>
    <cellStyle name="20 % - Markeringsfarve3 2 2 3 3 3 6 3" xfId="22081"/>
    <cellStyle name="20 % - Markeringsfarve3 2 2 3 3 3 7" xfId="11997"/>
    <cellStyle name="20 % - Markeringsfarve3 2 2 3 3 3 7 2" xfId="26028"/>
    <cellStyle name="20 % - Markeringsfarve3 2 2 3 3 3 8" xfId="22076"/>
    <cellStyle name="20 % - Markeringsfarve3 2 2 3 3 4" xfId="1641"/>
    <cellStyle name="20 % - Markeringsfarve3 2 2 3 3 4 2" xfId="1642"/>
    <cellStyle name="20 % - Markeringsfarve3 2 2 3 3 4 2 2" xfId="12004"/>
    <cellStyle name="20 % - Markeringsfarve3 2 2 3 3 4 2 2 2" xfId="26035"/>
    <cellStyle name="20 % - Markeringsfarve3 2 2 3 3 4 2 3" xfId="22083"/>
    <cellStyle name="20 % - Markeringsfarve3 2 2 3 3 4 3" xfId="1643"/>
    <cellStyle name="20 % - Markeringsfarve3 2 2 3 3 4 3 2" xfId="12005"/>
    <cellStyle name="20 % - Markeringsfarve3 2 2 3 3 4 3 2 2" xfId="26036"/>
    <cellStyle name="20 % - Markeringsfarve3 2 2 3 3 4 3 3" xfId="22084"/>
    <cellStyle name="20 % - Markeringsfarve3 2 2 3 3 4 4" xfId="1644"/>
    <cellStyle name="20 % - Markeringsfarve3 2 2 3 3 4 4 2" xfId="12006"/>
    <cellStyle name="20 % - Markeringsfarve3 2 2 3 3 4 4 2 2" xfId="26037"/>
    <cellStyle name="20 % - Markeringsfarve3 2 2 3 3 4 4 3" xfId="22085"/>
    <cellStyle name="20 % - Markeringsfarve3 2 2 3 3 4 5" xfId="1645"/>
    <cellStyle name="20 % - Markeringsfarve3 2 2 3 3 4 5 2" xfId="12007"/>
    <cellStyle name="20 % - Markeringsfarve3 2 2 3 3 4 5 2 2" xfId="26038"/>
    <cellStyle name="20 % - Markeringsfarve3 2 2 3 3 4 5 3" xfId="22086"/>
    <cellStyle name="20 % - Markeringsfarve3 2 2 3 3 4 6" xfId="1646"/>
    <cellStyle name="20 % - Markeringsfarve3 2 2 3 3 4 6 2" xfId="12008"/>
    <cellStyle name="20 % - Markeringsfarve3 2 2 3 3 4 6 2 2" xfId="26039"/>
    <cellStyle name="20 % - Markeringsfarve3 2 2 3 3 4 6 3" xfId="22087"/>
    <cellStyle name="20 % - Markeringsfarve3 2 2 3 3 4 7" xfId="12003"/>
    <cellStyle name="20 % - Markeringsfarve3 2 2 3 3 4 7 2" xfId="26034"/>
    <cellStyle name="20 % - Markeringsfarve3 2 2 3 3 4 8" xfId="22082"/>
    <cellStyle name="20 % - Markeringsfarve3 2 2 3 3 5" xfId="1647"/>
    <cellStyle name="20 % - Markeringsfarve3 2 2 3 3 5 2" xfId="12009"/>
    <cellStyle name="20 % - Markeringsfarve3 2 2 3 3 5 2 2" xfId="26040"/>
    <cellStyle name="20 % - Markeringsfarve3 2 2 3 3 5 3" xfId="22088"/>
    <cellStyle name="20 % - Markeringsfarve3 2 2 3 3 6" xfId="1648"/>
    <cellStyle name="20 % - Markeringsfarve3 2 2 3 3 6 2" xfId="12010"/>
    <cellStyle name="20 % - Markeringsfarve3 2 2 3 3 6 2 2" xfId="26041"/>
    <cellStyle name="20 % - Markeringsfarve3 2 2 3 3 6 3" xfId="22089"/>
    <cellStyle name="20 % - Markeringsfarve3 2 2 3 3 7" xfId="1649"/>
    <cellStyle name="20 % - Markeringsfarve3 2 2 3 3 7 2" xfId="12011"/>
    <cellStyle name="20 % - Markeringsfarve3 2 2 3 3 7 2 2" xfId="26042"/>
    <cellStyle name="20 % - Markeringsfarve3 2 2 3 3 7 3" xfId="22090"/>
    <cellStyle name="20 % - Markeringsfarve3 2 2 3 3 8" xfId="1650"/>
    <cellStyle name="20 % - Markeringsfarve3 2 2 3 3 8 2" xfId="12012"/>
    <cellStyle name="20 % - Markeringsfarve3 2 2 3 3 8 2 2" xfId="26043"/>
    <cellStyle name="20 % - Markeringsfarve3 2 2 3 3 8 3" xfId="22091"/>
    <cellStyle name="20 % - Markeringsfarve3 2 2 3 3 9" xfId="1651"/>
    <cellStyle name="20 % - Markeringsfarve3 2 2 3 3 9 2" xfId="12013"/>
    <cellStyle name="20 % - Markeringsfarve3 2 2 3 3 9 2 2" xfId="26044"/>
    <cellStyle name="20 % - Markeringsfarve3 2 2 3 3 9 3" xfId="22092"/>
    <cellStyle name="20 % - Markeringsfarve3 2 2 3 4" xfId="1652"/>
    <cellStyle name="20 % - Markeringsfarve3 2 2 3 4 2" xfId="1653"/>
    <cellStyle name="20 % - Markeringsfarve3 2 2 3 4 2 2" xfId="12015"/>
    <cellStyle name="20 % - Markeringsfarve3 2 2 3 4 2 2 2" xfId="26046"/>
    <cellStyle name="20 % - Markeringsfarve3 2 2 3 4 2 3" xfId="22094"/>
    <cellStyle name="20 % - Markeringsfarve3 2 2 3 4 3" xfId="1654"/>
    <cellStyle name="20 % - Markeringsfarve3 2 2 3 4 3 2" xfId="12016"/>
    <cellStyle name="20 % - Markeringsfarve3 2 2 3 4 3 2 2" xfId="26047"/>
    <cellStyle name="20 % - Markeringsfarve3 2 2 3 4 3 3" xfId="22095"/>
    <cellStyle name="20 % - Markeringsfarve3 2 2 3 4 4" xfId="1655"/>
    <cellStyle name="20 % - Markeringsfarve3 2 2 3 4 4 2" xfId="12017"/>
    <cellStyle name="20 % - Markeringsfarve3 2 2 3 4 4 2 2" xfId="26048"/>
    <cellStyle name="20 % - Markeringsfarve3 2 2 3 4 4 3" xfId="22096"/>
    <cellStyle name="20 % - Markeringsfarve3 2 2 3 4 5" xfId="1656"/>
    <cellStyle name="20 % - Markeringsfarve3 2 2 3 4 5 2" xfId="12018"/>
    <cellStyle name="20 % - Markeringsfarve3 2 2 3 4 5 2 2" xfId="26049"/>
    <cellStyle name="20 % - Markeringsfarve3 2 2 3 4 5 3" xfId="22097"/>
    <cellStyle name="20 % - Markeringsfarve3 2 2 3 4 6" xfId="1657"/>
    <cellStyle name="20 % - Markeringsfarve3 2 2 3 4 6 2" xfId="12019"/>
    <cellStyle name="20 % - Markeringsfarve3 2 2 3 4 6 2 2" xfId="26050"/>
    <cellStyle name="20 % - Markeringsfarve3 2 2 3 4 6 3" xfId="22098"/>
    <cellStyle name="20 % - Markeringsfarve3 2 2 3 4 7" xfId="12014"/>
    <cellStyle name="20 % - Markeringsfarve3 2 2 3 4 7 2" xfId="26045"/>
    <cellStyle name="20 % - Markeringsfarve3 2 2 3 4 8" xfId="22093"/>
    <cellStyle name="20 % - Markeringsfarve3 2 2 3 5" xfId="1658"/>
    <cellStyle name="20 % - Markeringsfarve3 2 2 3 5 2" xfId="1659"/>
    <cellStyle name="20 % - Markeringsfarve3 2 2 3 5 2 2" xfId="12021"/>
    <cellStyle name="20 % - Markeringsfarve3 2 2 3 5 2 2 2" xfId="26052"/>
    <cellStyle name="20 % - Markeringsfarve3 2 2 3 5 2 3" xfId="22100"/>
    <cellStyle name="20 % - Markeringsfarve3 2 2 3 5 3" xfId="1660"/>
    <cellStyle name="20 % - Markeringsfarve3 2 2 3 5 3 2" xfId="12022"/>
    <cellStyle name="20 % - Markeringsfarve3 2 2 3 5 3 2 2" xfId="26053"/>
    <cellStyle name="20 % - Markeringsfarve3 2 2 3 5 3 3" xfId="22101"/>
    <cellStyle name="20 % - Markeringsfarve3 2 2 3 5 4" xfId="1661"/>
    <cellStyle name="20 % - Markeringsfarve3 2 2 3 5 4 2" xfId="12023"/>
    <cellStyle name="20 % - Markeringsfarve3 2 2 3 5 4 2 2" xfId="26054"/>
    <cellStyle name="20 % - Markeringsfarve3 2 2 3 5 4 3" xfId="22102"/>
    <cellStyle name="20 % - Markeringsfarve3 2 2 3 5 5" xfId="1662"/>
    <cellStyle name="20 % - Markeringsfarve3 2 2 3 5 5 2" xfId="12024"/>
    <cellStyle name="20 % - Markeringsfarve3 2 2 3 5 5 2 2" xfId="26055"/>
    <cellStyle name="20 % - Markeringsfarve3 2 2 3 5 5 3" xfId="22103"/>
    <cellStyle name="20 % - Markeringsfarve3 2 2 3 5 6" xfId="1663"/>
    <cellStyle name="20 % - Markeringsfarve3 2 2 3 5 6 2" xfId="12025"/>
    <cellStyle name="20 % - Markeringsfarve3 2 2 3 5 6 2 2" xfId="26056"/>
    <cellStyle name="20 % - Markeringsfarve3 2 2 3 5 6 3" xfId="22104"/>
    <cellStyle name="20 % - Markeringsfarve3 2 2 3 5 7" xfId="12020"/>
    <cellStyle name="20 % - Markeringsfarve3 2 2 3 5 7 2" xfId="26051"/>
    <cellStyle name="20 % - Markeringsfarve3 2 2 3 5 8" xfId="22099"/>
    <cellStyle name="20 % - Markeringsfarve3 2 2 3 6" xfId="1664"/>
    <cellStyle name="20 % - Markeringsfarve3 2 2 3 6 2" xfId="1665"/>
    <cellStyle name="20 % - Markeringsfarve3 2 2 3 6 2 2" xfId="12027"/>
    <cellStyle name="20 % - Markeringsfarve3 2 2 3 6 2 2 2" xfId="26058"/>
    <cellStyle name="20 % - Markeringsfarve3 2 2 3 6 2 3" xfId="22106"/>
    <cellStyle name="20 % - Markeringsfarve3 2 2 3 6 3" xfId="1666"/>
    <cellStyle name="20 % - Markeringsfarve3 2 2 3 6 3 2" xfId="12028"/>
    <cellStyle name="20 % - Markeringsfarve3 2 2 3 6 3 2 2" xfId="26059"/>
    <cellStyle name="20 % - Markeringsfarve3 2 2 3 6 3 3" xfId="22107"/>
    <cellStyle name="20 % - Markeringsfarve3 2 2 3 6 4" xfId="1667"/>
    <cellStyle name="20 % - Markeringsfarve3 2 2 3 6 4 2" xfId="12029"/>
    <cellStyle name="20 % - Markeringsfarve3 2 2 3 6 4 2 2" xfId="26060"/>
    <cellStyle name="20 % - Markeringsfarve3 2 2 3 6 4 3" xfId="22108"/>
    <cellStyle name="20 % - Markeringsfarve3 2 2 3 6 5" xfId="1668"/>
    <cellStyle name="20 % - Markeringsfarve3 2 2 3 6 5 2" xfId="12030"/>
    <cellStyle name="20 % - Markeringsfarve3 2 2 3 6 5 2 2" xfId="26061"/>
    <cellStyle name="20 % - Markeringsfarve3 2 2 3 6 5 3" xfId="22109"/>
    <cellStyle name="20 % - Markeringsfarve3 2 2 3 6 6" xfId="1669"/>
    <cellStyle name="20 % - Markeringsfarve3 2 2 3 6 6 2" xfId="12031"/>
    <cellStyle name="20 % - Markeringsfarve3 2 2 3 6 6 2 2" xfId="26062"/>
    <cellStyle name="20 % - Markeringsfarve3 2 2 3 6 6 3" xfId="22110"/>
    <cellStyle name="20 % - Markeringsfarve3 2 2 3 6 7" xfId="12026"/>
    <cellStyle name="20 % - Markeringsfarve3 2 2 3 6 7 2" xfId="26057"/>
    <cellStyle name="20 % - Markeringsfarve3 2 2 3 6 8" xfId="22105"/>
    <cellStyle name="20 % - Markeringsfarve3 2 2 3 7" xfId="1670"/>
    <cellStyle name="20 % - Markeringsfarve3 2 2 3 7 2" xfId="12032"/>
    <cellStyle name="20 % - Markeringsfarve3 2 2 3 7 2 2" xfId="26063"/>
    <cellStyle name="20 % - Markeringsfarve3 2 2 3 7 3" xfId="22111"/>
    <cellStyle name="20 % - Markeringsfarve3 2 2 3 8" xfId="1671"/>
    <cellStyle name="20 % - Markeringsfarve3 2 2 3 8 2" xfId="12033"/>
    <cellStyle name="20 % - Markeringsfarve3 2 2 3 8 2 2" xfId="26064"/>
    <cellStyle name="20 % - Markeringsfarve3 2 2 3 8 3" xfId="22112"/>
    <cellStyle name="20 % - Markeringsfarve3 2 2 3 9" xfId="1672"/>
    <cellStyle name="20 % - Markeringsfarve3 2 2 3 9 2" xfId="12034"/>
    <cellStyle name="20 % - Markeringsfarve3 2 2 3 9 2 2" xfId="26065"/>
    <cellStyle name="20 % - Markeringsfarve3 2 2 3 9 3" xfId="22113"/>
    <cellStyle name="20 % - Markeringsfarve3 2 2 4" xfId="1673"/>
    <cellStyle name="20 % - Markeringsfarve3 2 2 4 10" xfId="1674"/>
    <cellStyle name="20 % - Markeringsfarve3 2 2 4 10 2" xfId="12036"/>
    <cellStyle name="20 % - Markeringsfarve3 2 2 4 10 2 2" xfId="26067"/>
    <cellStyle name="20 % - Markeringsfarve3 2 2 4 10 3" xfId="22115"/>
    <cellStyle name="20 % - Markeringsfarve3 2 2 4 11" xfId="12035"/>
    <cellStyle name="20 % - Markeringsfarve3 2 2 4 11 2" xfId="26066"/>
    <cellStyle name="20 % - Markeringsfarve3 2 2 4 12" xfId="22114"/>
    <cellStyle name="20 % - Markeringsfarve3 2 2 4 2" xfId="1675"/>
    <cellStyle name="20 % - Markeringsfarve3 2 2 4 2 10" xfId="12037"/>
    <cellStyle name="20 % - Markeringsfarve3 2 2 4 2 10 2" xfId="26068"/>
    <cellStyle name="20 % - Markeringsfarve3 2 2 4 2 11" xfId="22116"/>
    <cellStyle name="20 % - Markeringsfarve3 2 2 4 2 2" xfId="1676"/>
    <cellStyle name="20 % - Markeringsfarve3 2 2 4 2 2 2" xfId="1677"/>
    <cellStyle name="20 % - Markeringsfarve3 2 2 4 2 2 2 2" xfId="12039"/>
    <cellStyle name="20 % - Markeringsfarve3 2 2 4 2 2 2 2 2" xfId="26070"/>
    <cellStyle name="20 % - Markeringsfarve3 2 2 4 2 2 2 3" xfId="22118"/>
    <cellStyle name="20 % - Markeringsfarve3 2 2 4 2 2 3" xfId="1678"/>
    <cellStyle name="20 % - Markeringsfarve3 2 2 4 2 2 3 2" xfId="12040"/>
    <cellStyle name="20 % - Markeringsfarve3 2 2 4 2 2 3 2 2" xfId="26071"/>
    <cellStyle name="20 % - Markeringsfarve3 2 2 4 2 2 3 3" xfId="22119"/>
    <cellStyle name="20 % - Markeringsfarve3 2 2 4 2 2 4" xfId="1679"/>
    <cellStyle name="20 % - Markeringsfarve3 2 2 4 2 2 4 2" xfId="12041"/>
    <cellStyle name="20 % - Markeringsfarve3 2 2 4 2 2 4 2 2" xfId="26072"/>
    <cellStyle name="20 % - Markeringsfarve3 2 2 4 2 2 4 3" xfId="22120"/>
    <cellStyle name="20 % - Markeringsfarve3 2 2 4 2 2 5" xfId="1680"/>
    <cellStyle name="20 % - Markeringsfarve3 2 2 4 2 2 5 2" xfId="12042"/>
    <cellStyle name="20 % - Markeringsfarve3 2 2 4 2 2 5 2 2" xfId="26073"/>
    <cellStyle name="20 % - Markeringsfarve3 2 2 4 2 2 5 3" xfId="22121"/>
    <cellStyle name="20 % - Markeringsfarve3 2 2 4 2 2 6" xfId="1681"/>
    <cellStyle name="20 % - Markeringsfarve3 2 2 4 2 2 6 2" xfId="12043"/>
    <cellStyle name="20 % - Markeringsfarve3 2 2 4 2 2 6 2 2" xfId="26074"/>
    <cellStyle name="20 % - Markeringsfarve3 2 2 4 2 2 6 3" xfId="22122"/>
    <cellStyle name="20 % - Markeringsfarve3 2 2 4 2 2 7" xfId="12038"/>
    <cellStyle name="20 % - Markeringsfarve3 2 2 4 2 2 7 2" xfId="26069"/>
    <cellStyle name="20 % - Markeringsfarve3 2 2 4 2 2 8" xfId="22117"/>
    <cellStyle name="20 % - Markeringsfarve3 2 2 4 2 3" xfId="1682"/>
    <cellStyle name="20 % - Markeringsfarve3 2 2 4 2 3 2" xfId="1683"/>
    <cellStyle name="20 % - Markeringsfarve3 2 2 4 2 3 2 2" xfId="12045"/>
    <cellStyle name="20 % - Markeringsfarve3 2 2 4 2 3 2 2 2" xfId="26076"/>
    <cellStyle name="20 % - Markeringsfarve3 2 2 4 2 3 2 3" xfId="22124"/>
    <cellStyle name="20 % - Markeringsfarve3 2 2 4 2 3 3" xfId="1684"/>
    <cellStyle name="20 % - Markeringsfarve3 2 2 4 2 3 3 2" xfId="12046"/>
    <cellStyle name="20 % - Markeringsfarve3 2 2 4 2 3 3 2 2" xfId="26077"/>
    <cellStyle name="20 % - Markeringsfarve3 2 2 4 2 3 3 3" xfId="22125"/>
    <cellStyle name="20 % - Markeringsfarve3 2 2 4 2 3 4" xfId="1685"/>
    <cellStyle name="20 % - Markeringsfarve3 2 2 4 2 3 4 2" xfId="12047"/>
    <cellStyle name="20 % - Markeringsfarve3 2 2 4 2 3 4 2 2" xfId="26078"/>
    <cellStyle name="20 % - Markeringsfarve3 2 2 4 2 3 4 3" xfId="22126"/>
    <cellStyle name="20 % - Markeringsfarve3 2 2 4 2 3 5" xfId="1686"/>
    <cellStyle name="20 % - Markeringsfarve3 2 2 4 2 3 5 2" xfId="12048"/>
    <cellStyle name="20 % - Markeringsfarve3 2 2 4 2 3 5 2 2" xfId="26079"/>
    <cellStyle name="20 % - Markeringsfarve3 2 2 4 2 3 5 3" xfId="22127"/>
    <cellStyle name="20 % - Markeringsfarve3 2 2 4 2 3 6" xfId="1687"/>
    <cellStyle name="20 % - Markeringsfarve3 2 2 4 2 3 6 2" xfId="12049"/>
    <cellStyle name="20 % - Markeringsfarve3 2 2 4 2 3 6 2 2" xfId="26080"/>
    <cellStyle name="20 % - Markeringsfarve3 2 2 4 2 3 6 3" xfId="22128"/>
    <cellStyle name="20 % - Markeringsfarve3 2 2 4 2 3 7" xfId="12044"/>
    <cellStyle name="20 % - Markeringsfarve3 2 2 4 2 3 7 2" xfId="26075"/>
    <cellStyle name="20 % - Markeringsfarve3 2 2 4 2 3 8" xfId="22123"/>
    <cellStyle name="20 % - Markeringsfarve3 2 2 4 2 4" xfId="1688"/>
    <cellStyle name="20 % - Markeringsfarve3 2 2 4 2 4 2" xfId="1689"/>
    <cellStyle name="20 % - Markeringsfarve3 2 2 4 2 4 2 2" xfId="12051"/>
    <cellStyle name="20 % - Markeringsfarve3 2 2 4 2 4 2 2 2" xfId="26082"/>
    <cellStyle name="20 % - Markeringsfarve3 2 2 4 2 4 2 3" xfId="22130"/>
    <cellStyle name="20 % - Markeringsfarve3 2 2 4 2 4 3" xfId="1690"/>
    <cellStyle name="20 % - Markeringsfarve3 2 2 4 2 4 3 2" xfId="12052"/>
    <cellStyle name="20 % - Markeringsfarve3 2 2 4 2 4 3 2 2" xfId="26083"/>
    <cellStyle name="20 % - Markeringsfarve3 2 2 4 2 4 3 3" xfId="22131"/>
    <cellStyle name="20 % - Markeringsfarve3 2 2 4 2 4 4" xfId="1691"/>
    <cellStyle name="20 % - Markeringsfarve3 2 2 4 2 4 4 2" xfId="12053"/>
    <cellStyle name="20 % - Markeringsfarve3 2 2 4 2 4 4 2 2" xfId="26084"/>
    <cellStyle name="20 % - Markeringsfarve3 2 2 4 2 4 4 3" xfId="22132"/>
    <cellStyle name="20 % - Markeringsfarve3 2 2 4 2 4 5" xfId="1692"/>
    <cellStyle name="20 % - Markeringsfarve3 2 2 4 2 4 5 2" xfId="12054"/>
    <cellStyle name="20 % - Markeringsfarve3 2 2 4 2 4 5 2 2" xfId="26085"/>
    <cellStyle name="20 % - Markeringsfarve3 2 2 4 2 4 5 3" xfId="22133"/>
    <cellStyle name="20 % - Markeringsfarve3 2 2 4 2 4 6" xfId="1693"/>
    <cellStyle name="20 % - Markeringsfarve3 2 2 4 2 4 6 2" xfId="12055"/>
    <cellStyle name="20 % - Markeringsfarve3 2 2 4 2 4 6 2 2" xfId="26086"/>
    <cellStyle name="20 % - Markeringsfarve3 2 2 4 2 4 6 3" xfId="22134"/>
    <cellStyle name="20 % - Markeringsfarve3 2 2 4 2 4 7" xfId="12050"/>
    <cellStyle name="20 % - Markeringsfarve3 2 2 4 2 4 7 2" xfId="26081"/>
    <cellStyle name="20 % - Markeringsfarve3 2 2 4 2 4 8" xfId="22129"/>
    <cellStyle name="20 % - Markeringsfarve3 2 2 4 2 5" xfId="1694"/>
    <cellStyle name="20 % - Markeringsfarve3 2 2 4 2 5 2" xfId="12056"/>
    <cellStyle name="20 % - Markeringsfarve3 2 2 4 2 5 2 2" xfId="26087"/>
    <cellStyle name="20 % - Markeringsfarve3 2 2 4 2 5 3" xfId="22135"/>
    <cellStyle name="20 % - Markeringsfarve3 2 2 4 2 6" xfId="1695"/>
    <cellStyle name="20 % - Markeringsfarve3 2 2 4 2 6 2" xfId="12057"/>
    <cellStyle name="20 % - Markeringsfarve3 2 2 4 2 6 2 2" xfId="26088"/>
    <cellStyle name="20 % - Markeringsfarve3 2 2 4 2 6 3" xfId="22136"/>
    <cellStyle name="20 % - Markeringsfarve3 2 2 4 2 7" xfId="1696"/>
    <cellStyle name="20 % - Markeringsfarve3 2 2 4 2 7 2" xfId="12058"/>
    <cellStyle name="20 % - Markeringsfarve3 2 2 4 2 7 2 2" xfId="26089"/>
    <cellStyle name="20 % - Markeringsfarve3 2 2 4 2 7 3" xfId="22137"/>
    <cellStyle name="20 % - Markeringsfarve3 2 2 4 2 8" xfId="1697"/>
    <cellStyle name="20 % - Markeringsfarve3 2 2 4 2 8 2" xfId="12059"/>
    <cellStyle name="20 % - Markeringsfarve3 2 2 4 2 8 2 2" xfId="26090"/>
    <cellStyle name="20 % - Markeringsfarve3 2 2 4 2 8 3" xfId="22138"/>
    <cellStyle name="20 % - Markeringsfarve3 2 2 4 2 9" xfId="1698"/>
    <cellStyle name="20 % - Markeringsfarve3 2 2 4 2 9 2" xfId="12060"/>
    <cellStyle name="20 % - Markeringsfarve3 2 2 4 2 9 2 2" xfId="26091"/>
    <cellStyle name="20 % - Markeringsfarve3 2 2 4 2 9 3" xfId="22139"/>
    <cellStyle name="20 % - Markeringsfarve3 2 2 4 3" xfId="1699"/>
    <cellStyle name="20 % - Markeringsfarve3 2 2 4 3 2" xfId="1700"/>
    <cellStyle name="20 % - Markeringsfarve3 2 2 4 3 2 2" xfId="12062"/>
    <cellStyle name="20 % - Markeringsfarve3 2 2 4 3 2 2 2" xfId="26093"/>
    <cellStyle name="20 % - Markeringsfarve3 2 2 4 3 2 3" xfId="22141"/>
    <cellStyle name="20 % - Markeringsfarve3 2 2 4 3 3" xfId="1701"/>
    <cellStyle name="20 % - Markeringsfarve3 2 2 4 3 3 2" xfId="12063"/>
    <cellStyle name="20 % - Markeringsfarve3 2 2 4 3 3 2 2" xfId="26094"/>
    <cellStyle name="20 % - Markeringsfarve3 2 2 4 3 3 3" xfId="22142"/>
    <cellStyle name="20 % - Markeringsfarve3 2 2 4 3 4" xfId="1702"/>
    <cellStyle name="20 % - Markeringsfarve3 2 2 4 3 4 2" xfId="12064"/>
    <cellStyle name="20 % - Markeringsfarve3 2 2 4 3 4 2 2" xfId="26095"/>
    <cellStyle name="20 % - Markeringsfarve3 2 2 4 3 4 3" xfId="22143"/>
    <cellStyle name="20 % - Markeringsfarve3 2 2 4 3 5" xfId="1703"/>
    <cellStyle name="20 % - Markeringsfarve3 2 2 4 3 5 2" xfId="12065"/>
    <cellStyle name="20 % - Markeringsfarve3 2 2 4 3 5 2 2" xfId="26096"/>
    <cellStyle name="20 % - Markeringsfarve3 2 2 4 3 5 3" xfId="22144"/>
    <cellStyle name="20 % - Markeringsfarve3 2 2 4 3 6" xfId="1704"/>
    <cellStyle name="20 % - Markeringsfarve3 2 2 4 3 6 2" xfId="12066"/>
    <cellStyle name="20 % - Markeringsfarve3 2 2 4 3 6 2 2" xfId="26097"/>
    <cellStyle name="20 % - Markeringsfarve3 2 2 4 3 6 3" xfId="22145"/>
    <cellStyle name="20 % - Markeringsfarve3 2 2 4 3 7" xfId="12061"/>
    <cellStyle name="20 % - Markeringsfarve3 2 2 4 3 7 2" xfId="26092"/>
    <cellStyle name="20 % - Markeringsfarve3 2 2 4 3 8" xfId="22140"/>
    <cellStyle name="20 % - Markeringsfarve3 2 2 4 4" xfId="1705"/>
    <cellStyle name="20 % - Markeringsfarve3 2 2 4 4 2" xfId="1706"/>
    <cellStyle name="20 % - Markeringsfarve3 2 2 4 4 2 2" xfId="12068"/>
    <cellStyle name="20 % - Markeringsfarve3 2 2 4 4 2 2 2" xfId="26099"/>
    <cellStyle name="20 % - Markeringsfarve3 2 2 4 4 2 3" xfId="22147"/>
    <cellStyle name="20 % - Markeringsfarve3 2 2 4 4 3" xfId="1707"/>
    <cellStyle name="20 % - Markeringsfarve3 2 2 4 4 3 2" xfId="12069"/>
    <cellStyle name="20 % - Markeringsfarve3 2 2 4 4 3 2 2" xfId="26100"/>
    <cellStyle name="20 % - Markeringsfarve3 2 2 4 4 3 3" xfId="22148"/>
    <cellStyle name="20 % - Markeringsfarve3 2 2 4 4 4" xfId="1708"/>
    <cellStyle name="20 % - Markeringsfarve3 2 2 4 4 4 2" xfId="12070"/>
    <cellStyle name="20 % - Markeringsfarve3 2 2 4 4 4 2 2" xfId="26101"/>
    <cellStyle name="20 % - Markeringsfarve3 2 2 4 4 4 3" xfId="22149"/>
    <cellStyle name="20 % - Markeringsfarve3 2 2 4 4 5" xfId="1709"/>
    <cellStyle name="20 % - Markeringsfarve3 2 2 4 4 5 2" xfId="12071"/>
    <cellStyle name="20 % - Markeringsfarve3 2 2 4 4 5 2 2" xfId="26102"/>
    <cellStyle name="20 % - Markeringsfarve3 2 2 4 4 5 3" xfId="22150"/>
    <cellStyle name="20 % - Markeringsfarve3 2 2 4 4 6" xfId="1710"/>
    <cellStyle name="20 % - Markeringsfarve3 2 2 4 4 6 2" xfId="12072"/>
    <cellStyle name="20 % - Markeringsfarve3 2 2 4 4 6 2 2" xfId="26103"/>
    <cellStyle name="20 % - Markeringsfarve3 2 2 4 4 6 3" xfId="22151"/>
    <cellStyle name="20 % - Markeringsfarve3 2 2 4 4 7" xfId="12067"/>
    <cellStyle name="20 % - Markeringsfarve3 2 2 4 4 7 2" xfId="26098"/>
    <cellStyle name="20 % - Markeringsfarve3 2 2 4 4 8" xfId="22146"/>
    <cellStyle name="20 % - Markeringsfarve3 2 2 4 5" xfId="1711"/>
    <cellStyle name="20 % - Markeringsfarve3 2 2 4 5 2" xfId="1712"/>
    <cellStyle name="20 % - Markeringsfarve3 2 2 4 5 2 2" xfId="12074"/>
    <cellStyle name="20 % - Markeringsfarve3 2 2 4 5 2 2 2" xfId="26105"/>
    <cellStyle name="20 % - Markeringsfarve3 2 2 4 5 2 3" xfId="22153"/>
    <cellStyle name="20 % - Markeringsfarve3 2 2 4 5 3" xfId="1713"/>
    <cellStyle name="20 % - Markeringsfarve3 2 2 4 5 3 2" xfId="12075"/>
    <cellStyle name="20 % - Markeringsfarve3 2 2 4 5 3 2 2" xfId="26106"/>
    <cellStyle name="20 % - Markeringsfarve3 2 2 4 5 3 3" xfId="22154"/>
    <cellStyle name="20 % - Markeringsfarve3 2 2 4 5 4" xfId="1714"/>
    <cellStyle name="20 % - Markeringsfarve3 2 2 4 5 4 2" xfId="12076"/>
    <cellStyle name="20 % - Markeringsfarve3 2 2 4 5 4 2 2" xfId="26107"/>
    <cellStyle name="20 % - Markeringsfarve3 2 2 4 5 4 3" xfId="22155"/>
    <cellStyle name="20 % - Markeringsfarve3 2 2 4 5 5" xfId="1715"/>
    <cellStyle name="20 % - Markeringsfarve3 2 2 4 5 5 2" xfId="12077"/>
    <cellStyle name="20 % - Markeringsfarve3 2 2 4 5 5 2 2" xfId="26108"/>
    <cellStyle name="20 % - Markeringsfarve3 2 2 4 5 5 3" xfId="22156"/>
    <cellStyle name="20 % - Markeringsfarve3 2 2 4 5 6" xfId="1716"/>
    <cellStyle name="20 % - Markeringsfarve3 2 2 4 5 6 2" xfId="12078"/>
    <cellStyle name="20 % - Markeringsfarve3 2 2 4 5 6 2 2" xfId="26109"/>
    <cellStyle name="20 % - Markeringsfarve3 2 2 4 5 6 3" xfId="22157"/>
    <cellStyle name="20 % - Markeringsfarve3 2 2 4 5 7" xfId="12073"/>
    <cellStyle name="20 % - Markeringsfarve3 2 2 4 5 7 2" xfId="26104"/>
    <cellStyle name="20 % - Markeringsfarve3 2 2 4 5 8" xfId="22152"/>
    <cellStyle name="20 % - Markeringsfarve3 2 2 4 6" xfId="1717"/>
    <cellStyle name="20 % - Markeringsfarve3 2 2 4 6 2" xfId="12079"/>
    <cellStyle name="20 % - Markeringsfarve3 2 2 4 6 2 2" xfId="26110"/>
    <cellStyle name="20 % - Markeringsfarve3 2 2 4 6 3" xfId="22158"/>
    <cellStyle name="20 % - Markeringsfarve3 2 2 4 7" xfId="1718"/>
    <cellStyle name="20 % - Markeringsfarve3 2 2 4 7 2" xfId="12080"/>
    <cellStyle name="20 % - Markeringsfarve3 2 2 4 7 2 2" xfId="26111"/>
    <cellStyle name="20 % - Markeringsfarve3 2 2 4 7 3" xfId="22159"/>
    <cellStyle name="20 % - Markeringsfarve3 2 2 4 8" xfId="1719"/>
    <cellStyle name="20 % - Markeringsfarve3 2 2 4 8 2" xfId="12081"/>
    <cellStyle name="20 % - Markeringsfarve3 2 2 4 8 2 2" xfId="26112"/>
    <cellStyle name="20 % - Markeringsfarve3 2 2 4 8 3" xfId="22160"/>
    <cellStyle name="20 % - Markeringsfarve3 2 2 4 9" xfId="1720"/>
    <cellStyle name="20 % - Markeringsfarve3 2 2 4 9 2" xfId="12082"/>
    <cellStyle name="20 % - Markeringsfarve3 2 2 4 9 2 2" xfId="26113"/>
    <cellStyle name="20 % - Markeringsfarve3 2 2 4 9 3" xfId="22161"/>
    <cellStyle name="20 % - Markeringsfarve3 2 2 5" xfId="1721"/>
    <cellStyle name="20 % - Markeringsfarve3 2 2 5 10" xfId="12083"/>
    <cellStyle name="20 % - Markeringsfarve3 2 2 5 10 2" xfId="26114"/>
    <cellStyle name="20 % - Markeringsfarve3 2 2 5 11" xfId="22162"/>
    <cellStyle name="20 % - Markeringsfarve3 2 2 5 2" xfId="1722"/>
    <cellStyle name="20 % - Markeringsfarve3 2 2 5 2 2" xfId="1723"/>
    <cellStyle name="20 % - Markeringsfarve3 2 2 5 2 2 2" xfId="12085"/>
    <cellStyle name="20 % - Markeringsfarve3 2 2 5 2 2 2 2" xfId="26116"/>
    <cellStyle name="20 % - Markeringsfarve3 2 2 5 2 2 3" xfId="22164"/>
    <cellStyle name="20 % - Markeringsfarve3 2 2 5 2 3" xfId="1724"/>
    <cellStyle name="20 % - Markeringsfarve3 2 2 5 2 3 2" xfId="12086"/>
    <cellStyle name="20 % - Markeringsfarve3 2 2 5 2 3 2 2" xfId="26117"/>
    <cellStyle name="20 % - Markeringsfarve3 2 2 5 2 3 3" xfId="22165"/>
    <cellStyle name="20 % - Markeringsfarve3 2 2 5 2 4" xfId="1725"/>
    <cellStyle name="20 % - Markeringsfarve3 2 2 5 2 4 2" xfId="12087"/>
    <cellStyle name="20 % - Markeringsfarve3 2 2 5 2 4 2 2" xfId="26118"/>
    <cellStyle name="20 % - Markeringsfarve3 2 2 5 2 4 3" xfId="22166"/>
    <cellStyle name="20 % - Markeringsfarve3 2 2 5 2 5" xfId="1726"/>
    <cellStyle name="20 % - Markeringsfarve3 2 2 5 2 5 2" xfId="12088"/>
    <cellStyle name="20 % - Markeringsfarve3 2 2 5 2 5 2 2" xfId="26119"/>
    <cellStyle name="20 % - Markeringsfarve3 2 2 5 2 5 3" xfId="22167"/>
    <cellStyle name="20 % - Markeringsfarve3 2 2 5 2 6" xfId="1727"/>
    <cellStyle name="20 % - Markeringsfarve3 2 2 5 2 6 2" xfId="12089"/>
    <cellStyle name="20 % - Markeringsfarve3 2 2 5 2 6 2 2" xfId="26120"/>
    <cellStyle name="20 % - Markeringsfarve3 2 2 5 2 6 3" xfId="22168"/>
    <cellStyle name="20 % - Markeringsfarve3 2 2 5 2 7" xfId="12084"/>
    <cellStyle name="20 % - Markeringsfarve3 2 2 5 2 7 2" xfId="26115"/>
    <cellStyle name="20 % - Markeringsfarve3 2 2 5 2 8" xfId="22163"/>
    <cellStyle name="20 % - Markeringsfarve3 2 2 5 3" xfId="1728"/>
    <cellStyle name="20 % - Markeringsfarve3 2 2 5 3 2" xfId="1729"/>
    <cellStyle name="20 % - Markeringsfarve3 2 2 5 3 2 2" xfId="12091"/>
    <cellStyle name="20 % - Markeringsfarve3 2 2 5 3 2 2 2" xfId="26122"/>
    <cellStyle name="20 % - Markeringsfarve3 2 2 5 3 2 3" xfId="22170"/>
    <cellStyle name="20 % - Markeringsfarve3 2 2 5 3 3" xfId="1730"/>
    <cellStyle name="20 % - Markeringsfarve3 2 2 5 3 3 2" xfId="12092"/>
    <cellStyle name="20 % - Markeringsfarve3 2 2 5 3 3 2 2" xfId="26123"/>
    <cellStyle name="20 % - Markeringsfarve3 2 2 5 3 3 3" xfId="22171"/>
    <cellStyle name="20 % - Markeringsfarve3 2 2 5 3 4" xfId="1731"/>
    <cellStyle name="20 % - Markeringsfarve3 2 2 5 3 4 2" xfId="12093"/>
    <cellStyle name="20 % - Markeringsfarve3 2 2 5 3 4 2 2" xfId="26124"/>
    <cellStyle name="20 % - Markeringsfarve3 2 2 5 3 4 3" xfId="22172"/>
    <cellStyle name="20 % - Markeringsfarve3 2 2 5 3 5" xfId="1732"/>
    <cellStyle name="20 % - Markeringsfarve3 2 2 5 3 5 2" xfId="12094"/>
    <cellStyle name="20 % - Markeringsfarve3 2 2 5 3 5 2 2" xfId="26125"/>
    <cellStyle name="20 % - Markeringsfarve3 2 2 5 3 5 3" xfId="22173"/>
    <cellStyle name="20 % - Markeringsfarve3 2 2 5 3 6" xfId="1733"/>
    <cellStyle name="20 % - Markeringsfarve3 2 2 5 3 6 2" xfId="12095"/>
    <cellStyle name="20 % - Markeringsfarve3 2 2 5 3 6 2 2" xfId="26126"/>
    <cellStyle name="20 % - Markeringsfarve3 2 2 5 3 6 3" xfId="22174"/>
    <cellStyle name="20 % - Markeringsfarve3 2 2 5 3 7" xfId="12090"/>
    <cellStyle name="20 % - Markeringsfarve3 2 2 5 3 7 2" xfId="26121"/>
    <cellStyle name="20 % - Markeringsfarve3 2 2 5 3 8" xfId="22169"/>
    <cellStyle name="20 % - Markeringsfarve3 2 2 5 4" xfId="1734"/>
    <cellStyle name="20 % - Markeringsfarve3 2 2 5 4 2" xfId="1735"/>
    <cellStyle name="20 % - Markeringsfarve3 2 2 5 4 2 2" xfId="12097"/>
    <cellStyle name="20 % - Markeringsfarve3 2 2 5 4 2 2 2" xfId="26128"/>
    <cellStyle name="20 % - Markeringsfarve3 2 2 5 4 2 3" xfId="22176"/>
    <cellStyle name="20 % - Markeringsfarve3 2 2 5 4 3" xfId="1736"/>
    <cellStyle name="20 % - Markeringsfarve3 2 2 5 4 3 2" xfId="12098"/>
    <cellStyle name="20 % - Markeringsfarve3 2 2 5 4 3 2 2" xfId="26129"/>
    <cellStyle name="20 % - Markeringsfarve3 2 2 5 4 3 3" xfId="22177"/>
    <cellStyle name="20 % - Markeringsfarve3 2 2 5 4 4" xfId="1737"/>
    <cellStyle name="20 % - Markeringsfarve3 2 2 5 4 4 2" xfId="12099"/>
    <cellStyle name="20 % - Markeringsfarve3 2 2 5 4 4 2 2" xfId="26130"/>
    <cellStyle name="20 % - Markeringsfarve3 2 2 5 4 4 3" xfId="22178"/>
    <cellStyle name="20 % - Markeringsfarve3 2 2 5 4 5" xfId="1738"/>
    <cellStyle name="20 % - Markeringsfarve3 2 2 5 4 5 2" xfId="12100"/>
    <cellStyle name="20 % - Markeringsfarve3 2 2 5 4 5 2 2" xfId="26131"/>
    <cellStyle name="20 % - Markeringsfarve3 2 2 5 4 5 3" xfId="22179"/>
    <cellStyle name="20 % - Markeringsfarve3 2 2 5 4 6" xfId="1739"/>
    <cellStyle name="20 % - Markeringsfarve3 2 2 5 4 6 2" xfId="12101"/>
    <cellStyle name="20 % - Markeringsfarve3 2 2 5 4 6 2 2" xfId="26132"/>
    <cellStyle name="20 % - Markeringsfarve3 2 2 5 4 6 3" xfId="22180"/>
    <cellStyle name="20 % - Markeringsfarve3 2 2 5 4 7" xfId="12096"/>
    <cellStyle name="20 % - Markeringsfarve3 2 2 5 4 7 2" xfId="26127"/>
    <cellStyle name="20 % - Markeringsfarve3 2 2 5 4 8" xfId="22175"/>
    <cellStyle name="20 % - Markeringsfarve3 2 2 5 5" xfId="1740"/>
    <cellStyle name="20 % - Markeringsfarve3 2 2 5 5 2" xfId="12102"/>
    <cellStyle name="20 % - Markeringsfarve3 2 2 5 5 2 2" xfId="26133"/>
    <cellStyle name="20 % - Markeringsfarve3 2 2 5 5 3" xfId="22181"/>
    <cellStyle name="20 % - Markeringsfarve3 2 2 5 6" xfId="1741"/>
    <cellStyle name="20 % - Markeringsfarve3 2 2 5 6 2" xfId="12103"/>
    <cellStyle name="20 % - Markeringsfarve3 2 2 5 6 2 2" xfId="26134"/>
    <cellStyle name="20 % - Markeringsfarve3 2 2 5 6 3" xfId="22182"/>
    <cellStyle name="20 % - Markeringsfarve3 2 2 5 7" xfId="1742"/>
    <cellStyle name="20 % - Markeringsfarve3 2 2 5 7 2" xfId="12104"/>
    <cellStyle name="20 % - Markeringsfarve3 2 2 5 7 2 2" xfId="26135"/>
    <cellStyle name="20 % - Markeringsfarve3 2 2 5 7 3" xfId="22183"/>
    <cellStyle name="20 % - Markeringsfarve3 2 2 5 8" xfId="1743"/>
    <cellStyle name="20 % - Markeringsfarve3 2 2 5 8 2" xfId="12105"/>
    <cellStyle name="20 % - Markeringsfarve3 2 2 5 8 2 2" xfId="26136"/>
    <cellStyle name="20 % - Markeringsfarve3 2 2 5 8 3" xfId="22184"/>
    <cellStyle name="20 % - Markeringsfarve3 2 2 5 9" xfId="1744"/>
    <cellStyle name="20 % - Markeringsfarve3 2 2 5 9 2" xfId="12106"/>
    <cellStyle name="20 % - Markeringsfarve3 2 2 5 9 2 2" xfId="26137"/>
    <cellStyle name="20 % - Markeringsfarve3 2 2 5 9 3" xfId="22185"/>
    <cellStyle name="20 % - Markeringsfarve3 2 2 6" xfId="1745"/>
    <cellStyle name="20 % - Markeringsfarve3 2 2 6 2" xfId="1746"/>
    <cellStyle name="20 % - Markeringsfarve3 2 2 6 2 2" xfId="12108"/>
    <cellStyle name="20 % - Markeringsfarve3 2 2 6 2 2 2" xfId="26139"/>
    <cellStyle name="20 % - Markeringsfarve3 2 2 6 2 3" xfId="22187"/>
    <cellStyle name="20 % - Markeringsfarve3 2 2 6 3" xfId="1747"/>
    <cellStyle name="20 % - Markeringsfarve3 2 2 6 3 2" xfId="12109"/>
    <cellStyle name="20 % - Markeringsfarve3 2 2 6 3 2 2" xfId="26140"/>
    <cellStyle name="20 % - Markeringsfarve3 2 2 6 3 3" xfId="22188"/>
    <cellStyle name="20 % - Markeringsfarve3 2 2 6 4" xfId="1748"/>
    <cellStyle name="20 % - Markeringsfarve3 2 2 6 4 2" xfId="12110"/>
    <cellStyle name="20 % - Markeringsfarve3 2 2 6 4 2 2" xfId="26141"/>
    <cellStyle name="20 % - Markeringsfarve3 2 2 6 4 3" xfId="22189"/>
    <cellStyle name="20 % - Markeringsfarve3 2 2 6 5" xfId="1749"/>
    <cellStyle name="20 % - Markeringsfarve3 2 2 6 5 2" xfId="12111"/>
    <cellStyle name="20 % - Markeringsfarve3 2 2 6 5 2 2" xfId="26142"/>
    <cellStyle name="20 % - Markeringsfarve3 2 2 6 5 3" xfId="22190"/>
    <cellStyle name="20 % - Markeringsfarve3 2 2 6 6" xfId="1750"/>
    <cellStyle name="20 % - Markeringsfarve3 2 2 6 6 2" xfId="12112"/>
    <cellStyle name="20 % - Markeringsfarve3 2 2 6 6 2 2" xfId="26143"/>
    <cellStyle name="20 % - Markeringsfarve3 2 2 6 6 3" xfId="22191"/>
    <cellStyle name="20 % - Markeringsfarve3 2 2 6 7" xfId="12107"/>
    <cellStyle name="20 % - Markeringsfarve3 2 2 6 7 2" xfId="26138"/>
    <cellStyle name="20 % - Markeringsfarve3 2 2 6 8" xfId="22186"/>
    <cellStyle name="20 % - Markeringsfarve3 2 2 7" xfId="1751"/>
    <cellStyle name="20 % - Markeringsfarve3 2 2 7 2" xfId="1752"/>
    <cellStyle name="20 % - Markeringsfarve3 2 2 7 2 2" xfId="12114"/>
    <cellStyle name="20 % - Markeringsfarve3 2 2 7 2 2 2" xfId="26145"/>
    <cellStyle name="20 % - Markeringsfarve3 2 2 7 2 3" xfId="22193"/>
    <cellStyle name="20 % - Markeringsfarve3 2 2 7 3" xfId="1753"/>
    <cellStyle name="20 % - Markeringsfarve3 2 2 7 3 2" xfId="12115"/>
    <cellStyle name="20 % - Markeringsfarve3 2 2 7 3 2 2" xfId="26146"/>
    <cellStyle name="20 % - Markeringsfarve3 2 2 7 3 3" xfId="22194"/>
    <cellStyle name="20 % - Markeringsfarve3 2 2 7 4" xfId="1754"/>
    <cellStyle name="20 % - Markeringsfarve3 2 2 7 4 2" xfId="12116"/>
    <cellStyle name="20 % - Markeringsfarve3 2 2 7 4 2 2" xfId="26147"/>
    <cellStyle name="20 % - Markeringsfarve3 2 2 7 4 3" xfId="22195"/>
    <cellStyle name="20 % - Markeringsfarve3 2 2 7 5" xfId="1755"/>
    <cellStyle name="20 % - Markeringsfarve3 2 2 7 5 2" xfId="12117"/>
    <cellStyle name="20 % - Markeringsfarve3 2 2 7 5 2 2" xfId="26148"/>
    <cellStyle name="20 % - Markeringsfarve3 2 2 7 5 3" xfId="22196"/>
    <cellStyle name="20 % - Markeringsfarve3 2 2 7 6" xfId="1756"/>
    <cellStyle name="20 % - Markeringsfarve3 2 2 7 6 2" xfId="12118"/>
    <cellStyle name="20 % - Markeringsfarve3 2 2 7 6 2 2" xfId="26149"/>
    <cellStyle name="20 % - Markeringsfarve3 2 2 7 6 3" xfId="22197"/>
    <cellStyle name="20 % - Markeringsfarve3 2 2 7 7" xfId="12113"/>
    <cellStyle name="20 % - Markeringsfarve3 2 2 7 7 2" xfId="26144"/>
    <cellStyle name="20 % - Markeringsfarve3 2 2 7 8" xfId="22192"/>
    <cellStyle name="20 % - Markeringsfarve3 2 2 8" xfId="1757"/>
    <cellStyle name="20 % - Markeringsfarve3 2 2 8 2" xfId="1758"/>
    <cellStyle name="20 % - Markeringsfarve3 2 2 8 2 2" xfId="12120"/>
    <cellStyle name="20 % - Markeringsfarve3 2 2 8 2 2 2" xfId="26151"/>
    <cellStyle name="20 % - Markeringsfarve3 2 2 8 2 3" xfId="22199"/>
    <cellStyle name="20 % - Markeringsfarve3 2 2 8 3" xfId="1759"/>
    <cellStyle name="20 % - Markeringsfarve3 2 2 8 3 2" xfId="12121"/>
    <cellStyle name="20 % - Markeringsfarve3 2 2 8 3 2 2" xfId="26152"/>
    <cellStyle name="20 % - Markeringsfarve3 2 2 8 3 3" xfId="22200"/>
    <cellStyle name="20 % - Markeringsfarve3 2 2 8 4" xfId="1760"/>
    <cellStyle name="20 % - Markeringsfarve3 2 2 8 4 2" xfId="12122"/>
    <cellStyle name="20 % - Markeringsfarve3 2 2 8 4 2 2" xfId="26153"/>
    <cellStyle name="20 % - Markeringsfarve3 2 2 8 4 3" xfId="22201"/>
    <cellStyle name="20 % - Markeringsfarve3 2 2 8 5" xfId="1761"/>
    <cellStyle name="20 % - Markeringsfarve3 2 2 8 5 2" xfId="12123"/>
    <cellStyle name="20 % - Markeringsfarve3 2 2 8 5 2 2" xfId="26154"/>
    <cellStyle name="20 % - Markeringsfarve3 2 2 8 5 3" xfId="22202"/>
    <cellStyle name="20 % - Markeringsfarve3 2 2 8 6" xfId="1762"/>
    <cellStyle name="20 % - Markeringsfarve3 2 2 8 6 2" xfId="12124"/>
    <cellStyle name="20 % - Markeringsfarve3 2 2 8 6 2 2" xfId="26155"/>
    <cellStyle name="20 % - Markeringsfarve3 2 2 8 6 3" xfId="22203"/>
    <cellStyle name="20 % - Markeringsfarve3 2 2 8 7" xfId="12119"/>
    <cellStyle name="20 % - Markeringsfarve3 2 2 8 7 2" xfId="26150"/>
    <cellStyle name="20 % - Markeringsfarve3 2 2 8 8" xfId="22198"/>
    <cellStyle name="20 % - Markeringsfarve3 2 2 9" xfId="1763"/>
    <cellStyle name="20 % - Markeringsfarve3 2 2 9 2" xfId="12125"/>
    <cellStyle name="20 % - Markeringsfarve3 2 2 9 2 2" xfId="26156"/>
    <cellStyle name="20 % - Markeringsfarve3 2 2 9 3" xfId="22204"/>
    <cellStyle name="20 % - Markeringsfarve3 2 2_Budget" xfId="1764"/>
    <cellStyle name="20 % - Markeringsfarve3 2 3" xfId="1765"/>
    <cellStyle name="20 % - Markeringsfarve3 2 3 10" xfId="1766"/>
    <cellStyle name="20 % - Markeringsfarve3 2 3 10 2" xfId="12127"/>
    <cellStyle name="20 % - Markeringsfarve3 2 3 10 2 2" xfId="26158"/>
    <cellStyle name="20 % - Markeringsfarve3 2 3 10 3" xfId="22206"/>
    <cellStyle name="20 % - Markeringsfarve3 2 3 11" xfId="1767"/>
    <cellStyle name="20 % - Markeringsfarve3 2 3 11 2" xfId="12128"/>
    <cellStyle name="20 % - Markeringsfarve3 2 3 11 2 2" xfId="26159"/>
    <cellStyle name="20 % - Markeringsfarve3 2 3 11 3" xfId="22207"/>
    <cellStyle name="20 % - Markeringsfarve3 2 3 12" xfId="1768"/>
    <cellStyle name="20 % - Markeringsfarve3 2 3 12 2" xfId="12129"/>
    <cellStyle name="20 % - Markeringsfarve3 2 3 12 2 2" xfId="26160"/>
    <cellStyle name="20 % - Markeringsfarve3 2 3 12 3" xfId="22208"/>
    <cellStyle name="20 % - Markeringsfarve3 2 3 13" xfId="1769"/>
    <cellStyle name="20 % - Markeringsfarve3 2 3 14" xfId="12126"/>
    <cellStyle name="20 % - Markeringsfarve3 2 3 14 2" xfId="26157"/>
    <cellStyle name="20 % - Markeringsfarve3 2 3 15" xfId="22205"/>
    <cellStyle name="20 % - Markeringsfarve3 2 3 2" xfId="1770"/>
    <cellStyle name="20 % - Markeringsfarve3 2 3 2 10" xfId="1771"/>
    <cellStyle name="20 % - Markeringsfarve3 2 3 2 10 2" xfId="12131"/>
    <cellStyle name="20 % - Markeringsfarve3 2 3 2 10 2 2" xfId="26162"/>
    <cellStyle name="20 % - Markeringsfarve3 2 3 2 10 3" xfId="22210"/>
    <cellStyle name="20 % - Markeringsfarve3 2 3 2 11" xfId="1772"/>
    <cellStyle name="20 % - Markeringsfarve3 2 3 2 11 2" xfId="12132"/>
    <cellStyle name="20 % - Markeringsfarve3 2 3 2 11 2 2" xfId="26163"/>
    <cellStyle name="20 % - Markeringsfarve3 2 3 2 11 3" xfId="22211"/>
    <cellStyle name="20 % - Markeringsfarve3 2 3 2 12" xfId="12130"/>
    <cellStyle name="20 % - Markeringsfarve3 2 3 2 12 2" xfId="26161"/>
    <cellStyle name="20 % - Markeringsfarve3 2 3 2 13" xfId="22209"/>
    <cellStyle name="20 % - Markeringsfarve3 2 3 2 2" xfId="1773"/>
    <cellStyle name="20 % - Markeringsfarve3 2 3 2 2 10" xfId="1774"/>
    <cellStyle name="20 % - Markeringsfarve3 2 3 2 2 10 2" xfId="12134"/>
    <cellStyle name="20 % - Markeringsfarve3 2 3 2 2 10 2 2" xfId="26165"/>
    <cellStyle name="20 % - Markeringsfarve3 2 3 2 2 10 3" xfId="22213"/>
    <cellStyle name="20 % - Markeringsfarve3 2 3 2 2 11" xfId="12133"/>
    <cellStyle name="20 % - Markeringsfarve3 2 3 2 2 11 2" xfId="26164"/>
    <cellStyle name="20 % - Markeringsfarve3 2 3 2 2 12" xfId="22212"/>
    <cellStyle name="20 % - Markeringsfarve3 2 3 2 2 2" xfId="1775"/>
    <cellStyle name="20 % - Markeringsfarve3 2 3 2 2 2 2" xfId="1776"/>
    <cellStyle name="20 % - Markeringsfarve3 2 3 2 2 2 2 2" xfId="12136"/>
    <cellStyle name="20 % - Markeringsfarve3 2 3 2 2 2 2 2 2" xfId="26167"/>
    <cellStyle name="20 % - Markeringsfarve3 2 3 2 2 2 2 3" xfId="22215"/>
    <cellStyle name="20 % - Markeringsfarve3 2 3 2 2 2 3" xfId="1777"/>
    <cellStyle name="20 % - Markeringsfarve3 2 3 2 2 2 3 2" xfId="12137"/>
    <cellStyle name="20 % - Markeringsfarve3 2 3 2 2 2 3 2 2" xfId="26168"/>
    <cellStyle name="20 % - Markeringsfarve3 2 3 2 2 2 3 3" xfId="22216"/>
    <cellStyle name="20 % - Markeringsfarve3 2 3 2 2 2 4" xfId="1778"/>
    <cellStyle name="20 % - Markeringsfarve3 2 3 2 2 2 4 2" xfId="12138"/>
    <cellStyle name="20 % - Markeringsfarve3 2 3 2 2 2 4 2 2" xfId="26169"/>
    <cellStyle name="20 % - Markeringsfarve3 2 3 2 2 2 4 3" xfId="22217"/>
    <cellStyle name="20 % - Markeringsfarve3 2 3 2 2 2 5" xfId="1779"/>
    <cellStyle name="20 % - Markeringsfarve3 2 3 2 2 2 5 2" xfId="12139"/>
    <cellStyle name="20 % - Markeringsfarve3 2 3 2 2 2 5 2 2" xfId="26170"/>
    <cellStyle name="20 % - Markeringsfarve3 2 3 2 2 2 5 3" xfId="22218"/>
    <cellStyle name="20 % - Markeringsfarve3 2 3 2 2 2 6" xfId="1780"/>
    <cellStyle name="20 % - Markeringsfarve3 2 3 2 2 2 6 2" xfId="12140"/>
    <cellStyle name="20 % - Markeringsfarve3 2 3 2 2 2 6 2 2" xfId="26171"/>
    <cellStyle name="20 % - Markeringsfarve3 2 3 2 2 2 6 3" xfId="22219"/>
    <cellStyle name="20 % - Markeringsfarve3 2 3 2 2 2 7" xfId="12135"/>
    <cellStyle name="20 % - Markeringsfarve3 2 3 2 2 2 7 2" xfId="26166"/>
    <cellStyle name="20 % - Markeringsfarve3 2 3 2 2 2 8" xfId="22214"/>
    <cellStyle name="20 % - Markeringsfarve3 2 3 2 2 3" xfId="1781"/>
    <cellStyle name="20 % - Markeringsfarve3 2 3 2 2 3 2" xfId="1782"/>
    <cellStyle name="20 % - Markeringsfarve3 2 3 2 2 3 2 2" xfId="12142"/>
    <cellStyle name="20 % - Markeringsfarve3 2 3 2 2 3 2 2 2" xfId="26173"/>
    <cellStyle name="20 % - Markeringsfarve3 2 3 2 2 3 2 3" xfId="22221"/>
    <cellStyle name="20 % - Markeringsfarve3 2 3 2 2 3 3" xfId="1783"/>
    <cellStyle name="20 % - Markeringsfarve3 2 3 2 2 3 3 2" xfId="12143"/>
    <cellStyle name="20 % - Markeringsfarve3 2 3 2 2 3 3 2 2" xfId="26174"/>
    <cellStyle name="20 % - Markeringsfarve3 2 3 2 2 3 3 3" xfId="22222"/>
    <cellStyle name="20 % - Markeringsfarve3 2 3 2 2 3 4" xfId="1784"/>
    <cellStyle name="20 % - Markeringsfarve3 2 3 2 2 3 4 2" xfId="12144"/>
    <cellStyle name="20 % - Markeringsfarve3 2 3 2 2 3 4 2 2" xfId="26175"/>
    <cellStyle name="20 % - Markeringsfarve3 2 3 2 2 3 4 3" xfId="22223"/>
    <cellStyle name="20 % - Markeringsfarve3 2 3 2 2 3 5" xfId="1785"/>
    <cellStyle name="20 % - Markeringsfarve3 2 3 2 2 3 5 2" xfId="12145"/>
    <cellStyle name="20 % - Markeringsfarve3 2 3 2 2 3 5 2 2" xfId="26176"/>
    <cellStyle name="20 % - Markeringsfarve3 2 3 2 2 3 5 3" xfId="22224"/>
    <cellStyle name="20 % - Markeringsfarve3 2 3 2 2 3 6" xfId="1786"/>
    <cellStyle name="20 % - Markeringsfarve3 2 3 2 2 3 6 2" xfId="12146"/>
    <cellStyle name="20 % - Markeringsfarve3 2 3 2 2 3 6 2 2" xfId="26177"/>
    <cellStyle name="20 % - Markeringsfarve3 2 3 2 2 3 6 3" xfId="22225"/>
    <cellStyle name="20 % - Markeringsfarve3 2 3 2 2 3 7" xfId="12141"/>
    <cellStyle name="20 % - Markeringsfarve3 2 3 2 2 3 7 2" xfId="26172"/>
    <cellStyle name="20 % - Markeringsfarve3 2 3 2 2 3 8" xfId="22220"/>
    <cellStyle name="20 % - Markeringsfarve3 2 3 2 2 4" xfId="1787"/>
    <cellStyle name="20 % - Markeringsfarve3 2 3 2 2 4 2" xfId="1788"/>
    <cellStyle name="20 % - Markeringsfarve3 2 3 2 2 4 2 2" xfId="12148"/>
    <cellStyle name="20 % - Markeringsfarve3 2 3 2 2 4 2 2 2" xfId="26179"/>
    <cellStyle name="20 % - Markeringsfarve3 2 3 2 2 4 2 3" xfId="22227"/>
    <cellStyle name="20 % - Markeringsfarve3 2 3 2 2 4 3" xfId="1789"/>
    <cellStyle name="20 % - Markeringsfarve3 2 3 2 2 4 3 2" xfId="12149"/>
    <cellStyle name="20 % - Markeringsfarve3 2 3 2 2 4 3 2 2" xfId="26180"/>
    <cellStyle name="20 % - Markeringsfarve3 2 3 2 2 4 3 3" xfId="22228"/>
    <cellStyle name="20 % - Markeringsfarve3 2 3 2 2 4 4" xfId="1790"/>
    <cellStyle name="20 % - Markeringsfarve3 2 3 2 2 4 4 2" xfId="12150"/>
    <cellStyle name="20 % - Markeringsfarve3 2 3 2 2 4 4 2 2" xfId="26181"/>
    <cellStyle name="20 % - Markeringsfarve3 2 3 2 2 4 4 3" xfId="22229"/>
    <cellStyle name="20 % - Markeringsfarve3 2 3 2 2 4 5" xfId="1791"/>
    <cellStyle name="20 % - Markeringsfarve3 2 3 2 2 4 5 2" xfId="12151"/>
    <cellStyle name="20 % - Markeringsfarve3 2 3 2 2 4 5 2 2" xfId="26182"/>
    <cellStyle name="20 % - Markeringsfarve3 2 3 2 2 4 5 3" xfId="22230"/>
    <cellStyle name="20 % - Markeringsfarve3 2 3 2 2 4 6" xfId="1792"/>
    <cellStyle name="20 % - Markeringsfarve3 2 3 2 2 4 6 2" xfId="12152"/>
    <cellStyle name="20 % - Markeringsfarve3 2 3 2 2 4 6 2 2" xfId="26183"/>
    <cellStyle name="20 % - Markeringsfarve3 2 3 2 2 4 6 3" xfId="22231"/>
    <cellStyle name="20 % - Markeringsfarve3 2 3 2 2 4 7" xfId="12147"/>
    <cellStyle name="20 % - Markeringsfarve3 2 3 2 2 4 7 2" xfId="26178"/>
    <cellStyle name="20 % - Markeringsfarve3 2 3 2 2 4 8" xfId="22226"/>
    <cellStyle name="20 % - Markeringsfarve3 2 3 2 2 5" xfId="1793"/>
    <cellStyle name="20 % - Markeringsfarve3 2 3 2 2 5 2" xfId="1794"/>
    <cellStyle name="20 % - Markeringsfarve3 2 3 2 2 5 2 2" xfId="12154"/>
    <cellStyle name="20 % - Markeringsfarve3 2 3 2 2 5 2 2 2" xfId="26185"/>
    <cellStyle name="20 % - Markeringsfarve3 2 3 2 2 5 2 3" xfId="22233"/>
    <cellStyle name="20 % - Markeringsfarve3 2 3 2 2 5 3" xfId="1795"/>
    <cellStyle name="20 % - Markeringsfarve3 2 3 2 2 5 3 2" xfId="12155"/>
    <cellStyle name="20 % - Markeringsfarve3 2 3 2 2 5 3 2 2" xfId="26186"/>
    <cellStyle name="20 % - Markeringsfarve3 2 3 2 2 5 3 3" xfId="22234"/>
    <cellStyle name="20 % - Markeringsfarve3 2 3 2 2 5 4" xfId="1796"/>
    <cellStyle name="20 % - Markeringsfarve3 2 3 2 2 5 4 2" xfId="12156"/>
    <cellStyle name="20 % - Markeringsfarve3 2 3 2 2 5 4 2 2" xfId="26187"/>
    <cellStyle name="20 % - Markeringsfarve3 2 3 2 2 5 4 3" xfId="22235"/>
    <cellStyle name="20 % - Markeringsfarve3 2 3 2 2 5 5" xfId="1797"/>
    <cellStyle name="20 % - Markeringsfarve3 2 3 2 2 5 5 2" xfId="12157"/>
    <cellStyle name="20 % - Markeringsfarve3 2 3 2 2 5 5 2 2" xfId="26188"/>
    <cellStyle name="20 % - Markeringsfarve3 2 3 2 2 5 5 3" xfId="22236"/>
    <cellStyle name="20 % - Markeringsfarve3 2 3 2 2 5 6" xfId="1798"/>
    <cellStyle name="20 % - Markeringsfarve3 2 3 2 2 5 6 2" xfId="12158"/>
    <cellStyle name="20 % - Markeringsfarve3 2 3 2 2 5 6 2 2" xfId="26189"/>
    <cellStyle name="20 % - Markeringsfarve3 2 3 2 2 5 6 3" xfId="22237"/>
    <cellStyle name="20 % - Markeringsfarve3 2 3 2 2 5 7" xfId="12153"/>
    <cellStyle name="20 % - Markeringsfarve3 2 3 2 2 5 7 2" xfId="26184"/>
    <cellStyle name="20 % - Markeringsfarve3 2 3 2 2 5 8" xfId="22232"/>
    <cellStyle name="20 % - Markeringsfarve3 2 3 2 2 6" xfId="1799"/>
    <cellStyle name="20 % - Markeringsfarve3 2 3 2 2 6 2" xfId="12159"/>
    <cellStyle name="20 % - Markeringsfarve3 2 3 2 2 6 2 2" xfId="26190"/>
    <cellStyle name="20 % - Markeringsfarve3 2 3 2 2 6 3" xfId="22238"/>
    <cellStyle name="20 % - Markeringsfarve3 2 3 2 2 7" xfId="1800"/>
    <cellStyle name="20 % - Markeringsfarve3 2 3 2 2 7 2" xfId="12160"/>
    <cellStyle name="20 % - Markeringsfarve3 2 3 2 2 7 2 2" xfId="26191"/>
    <cellStyle name="20 % - Markeringsfarve3 2 3 2 2 7 3" xfId="22239"/>
    <cellStyle name="20 % - Markeringsfarve3 2 3 2 2 8" xfId="1801"/>
    <cellStyle name="20 % - Markeringsfarve3 2 3 2 2 8 2" xfId="12161"/>
    <cellStyle name="20 % - Markeringsfarve3 2 3 2 2 8 2 2" xfId="26192"/>
    <cellStyle name="20 % - Markeringsfarve3 2 3 2 2 8 3" xfId="22240"/>
    <cellStyle name="20 % - Markeringsfarve3 2 3 2 2 9" xfId="1802"/>
    <cellStyle name="20 % - Markeringsfarve3 2 3 2 2 9 2" xfId="12162"/>
    <cellStyle name="20 % - Markeringsfarve3 2 3 2 2 9 2 2" xfId="26193"/>
    <cellStyle name="20 % - Markeringsfarve3 2 3 2 2 9 3" xfId="22241"/>
    <cellStyle name="20 % - Markeringsfarve3 2 3 2 3" xfId="1803"/>
    <cellStyle name="20 % - Markeringsfarve3 2 3 2 3 2" xfId="1804"/>
    <cellStyle name="20 % - Markeringsfarve3 2 3 2 3 2 2" xfId="12164"/>
    <cellStyle name="20 % - Markeringsfarve3 2 3 2 3 2 2 2" xfId="26195"/>
    <cellStyle name="20 % - Markeringsfarve3 2 3 2 3 2 3" xfId="22243"/>
    <cellStyle name="20 % - Markeringsfarve3 2 3 2 3 3" xfId="1805"/>
    <cellStyle name="20 % - Markeringsfarve3 2 3 2 3 3 2" xfId="12165"/>
    <cellStyle name="20 % - Markeringsfarve3 2 3 2 3 3 2 2" xfId="26196"/>
    <cellStyle name="20 % - Markeringsfarve3 2 3 2 3 3 3" xfId="22244"/>
    <cellStyle name="20 % - Markeringsfarve3 2 3 2 3 4" xfId="1806"/>
    <cellStyle name="20 % - Markeringsfarve3 2 3 2 3 4 2" xfId="12166"/>
    <cellStyle name="20 % - Markeringsfarve3 2 3 2 3 4 2 2" xfId="26197"/>
    <cellStyle name="20 % - Markeringsfarve3 2 3 2 3 4 3" xfId="22245"/>
    <cellStyle name="20 % - Markeringsfarve3 2 3 2 3 5" xfId="1807"/>
    <cellStyle name="20 % - Markeringsfarve3 2 3 2 3 5 2" xfId="12167"/>
    <cellStyle name="20 % - Markeringsfarve3 2 3 2 3 5 2 2" xfId="26198"/>
    <cellStyle name="20 % - Markeringsfarve3 2 3 2 3 5 3" xfId="22246"/>
    <cellStyle name="20 % - Markeringsfarve3 2 3 2 3 6" xfId="1808"/>
    <cellStyle name="20 % - Markeringsfarve3 2 3 2 3 6 2" xfId="12168"/>
    <cellStyle name="20 % - Markeringsfarve3 2 3 2 3 6 2 2" xfId="26199"/>
    <cellStyle name="20 % - Markeringsfarve3 2 3 2 3 6 3" xfId="22247"/>
    <cellStyle name="20 % - Markeringsfarve3 2 3 2 3 7" xfId="12163"/>
    <cellStyle name="20 % - Markeringsfarve3 2 3 2 3 7 2" xfId="26194"/>
    <cellStyle name="20 % - Markeringsfarve3 2 3 2 3 8" xfId="22242"/>
    <cellStyle name="20 % - Markeringsfarve3 2 3 2 4" xfId="1809"/>
    <cellStyle name="20 % - Markeringsfarve3 2 3 2 4 2" xfId="1810"/>
    <cellStyle name="20 % - Markeringsfarve3 2 3 2 4 2 2" xfId="12170"/>
    <cellStyle name="20 % - Markeringsfarve3 2 3 2 4 2 2 2" xfId="26201"/>
    <cellStyle name="20 % - Markeringsfarve3 2 3 2 4 2 3" xfId="22249"/>
    <cellStyle name="20 % - Markeringsfarve3 2 3 2 4 3" xfId="1811"/>
    <cellStyle name="20 % - Markeringsfarve3 2 3 2 4 3 2" xfId="12171"/>
    <cellStyle name="20 % - Markeringsfarve3 2 3 2 4 3 2 2" xfId="26202"/>
    <cellStyle name="20 % - Markeringsfarve3 2 3 2 4 3 3" xfId="22250"/>
    <cellStyle name="20 % - Markeringsfarve3 2 3 2 4 4" xfId="1812"/>
    <cellStyle name="20 % - Markeringsfarve3 2 3 2 4 4 2" xfId="12172"/>
    <cellStyle name="20 % - Markeringsfarve3 2 3 2 4 4 2 2" xfId="26203"/>
    <cellStyle name="20 % - Markeringsfarve3 2 3 2 4 4 3" xfId="22251"/>
    <cellStyle name="20 % - Markeringsfarve3 2 3 2 4 5" xfId="1813"/>
    <cellStyle name="20 % - Markeringsfarve3 2 3 2 4 5 2" xfId="12173"/>
    <cellStyle name="20 % - Markeringsfarve3 2 3 2 4 5 2 2" xfId="26204"/>
    <cellStyle name="20 % - Markeringsfarve3 2 3 2 4 5 3" xfId="22252"/>
    <cellStyle name="20 % - Markeringsfarve3 2 3 2 4 6" xfId="1814"/>
    <cellStyle name="20 % - Markeringsfarve3 2 3 2 4 6 2" xfId="12174"/>
    <cellStyle name="20 % - Markeringsfarve3 2 3 2 4 6 2 2" xfId="26205"/>
    <cellStyle name="20 % - Markeringsfarve3 2 3 2 4 6 3" xfId="22253"/>
    <cellStyle name="20 % - Markeringsfarve3 2 3 2 4 7" xfId="12169"/>
    <cellStyle name="20 % - Markeringsfarve3 2 3 2 4 7 2" xfId="26200"/>
    <cellStyle name="20 % - Markeringsfarve3 2 3 2 4 8" xfId="22248"/>
    <cellStyle name="20 % - Markeringsfarve3 2 3 2 5" xfId="1815"/>
    <cellStyle name="20 % - Markeringsfarve3 2 3 2 5 2" xfId="1816"/>
    <cellStyle name="20 % - Markeringsfarve3 2 3 2 5 2 2" xfId="12176"/>
    <cellStyle name="20 % - Markeringsfarve3 2 3 2 5 2 2 2" xfId="26207"/>
    <cellStyle name="20 % - Markeringsfarve3 2 3 2 5 2 3" xfId="22255"/>
    <cellStyle name="20 % - Markeringsfarve3 2 3 2 5 3" xfId="1817"/>
    <cellStyle name="20 % - Markeringsfarve3 2 3 2 5 3 2" xfId="12177"/>
    <cellStyle name="20 % - Markeringsfarve3 2 3 2 5 3 2 2" xfId="26208"/>
    <cellStyle name="20 % - Markeringsfarve3 2 3 2 5 3 3" xfId="22256"/>
    <cellStyle name="20 % - Markeringsfarve3 2 3 2 5 4" xfId="1818"/>
    <cellStyle name="20 % - Markeringsfarve3 2 3 2 5 4 2" xfId="12178"/>
    <cellStyle name="20 % - Markeringsfarve3 2 3 2 5 4 2 2" xfId="26209"/>
    <cellStyle name="20 % - Markeringsfarve3 2 3 2 5 4 3" xfId="22257"/>
    <cellStyle name="20 % - Markeringsfarve3 2 3 2 5 5" xfId="1819"/>
    <cellStyle name="20 % - Markeringsfarve3 2 3 2 5 5 2" xfId="12179"/>
    <cellStyle name="20 % - Markeringsfarve3 2 3 2 5 5 2 2" xfId="26210"/>
    <cellStyle name="20 % - Markeringsfarve3 2 3 2 5 5 3" xfId="22258"/>
    <cellStyle name="20 % - Markeringsfarve3 2 3 2 5 6" xfId="1820"/>
    <cellStyle name="20 % - Markeringsfarve3 2 3 2 5 6 2" xfId="12180"/>
    <cellStyle name="20 % - Markeringsfarve3 2 3 2 5 6 2 2" xfId="26211"/>
    <cellStyle name="20 % - Markeringsfarve3 2 3 2 5 6 3" xfId="22259"/>
    <cellStyle name="20 % - Markeringsfarve3 2 3 2 5 7" xfId="12175"/>
    <cellStyle name="20 % - Markeringsfarve3 2 3 2 5 7 2" xfId="26206"/>
    <cellStyle name="20 % - Markeringsfarve3 2 3 2 5 8" xfId="22254"/>
    <cellStyle name="20 % - Markeringsfarve3 2 3 2 6" xfId="1821"/>
    <cellStyle name="20 % - Markeringsfarve3 2 3 2 6 2" xfId="1822"/>
    <cellStyle name="20 % - Markeringsfarve3 2 3 2 6 2 2" xfId="12182"/>
    <cellStyle name="20 % - Markeringsfarve3 2 3 2 6 2 2 2" xfId="26213"/>
    <cellStyle name="20 % - Markeringsfarve3 2 3 2 6 2 3" xfId="22261"/>
    <cellStyle name="20 % - Markeringsfarve3 2 3 2 6 3" xfId="1823"/>
    <cellStyle name="20 % - Markeringsfarve3 2 3 2 6 3 2" xfId="12183"/>
    <cellStyle name="20 % - Markeringsfarve3 2 3 2 6 3 2 2" xfId="26214"/>
    <cellStyle name="20 % - Markeringsfarve3 2 3 2 6 3 3" xfId="22262"/>
    <cellStyle name="20 % - Markeringsfarve3 2 3 2 6 4" xfId="1824"/>
    <cellStyle name="20 % - Markeringsfarve3 2 3 2 6 4 2" xfId="12184"/>
    <cellStyle name="20 % - Markeringsfarve3 2 3 2 6 4 2 2" xfId="26215"/>
    <cellStyle name="20 % - Markeringsfarve3 2 3 2 6 4 3" xfId="22263"/>
    <cellStyle name="20 % - Markeringsfarve3 2 3 2 6 5" xfId="1825"/>
    <cellStyle name="20 % - Markeringsfarve3 2 3 2 6 5 2" xfId="12185"/>
    <cellStyle name="20 % - Markeringsfarve3 2 3 2 6 5 2 2" xfId="26216"/>
    <cellStyle name="20 % - Markeringsfarve3 2 3 2 6 5 3" xfId="22264"/>
    <cellStyle name="20 % - Markeringsfarve3 2 3 2 6 6" xfId="1826"/>
    <cellStyle name="20 % - Markeringsfarve3 2 3 2 6 6 2" xfId="12186"/>
    <cellStyle name="20 % - Markeringsfarve3 2 3 2 6 6 2 2" xfId="26217"/>
    <cellStyle name="20 % - Markeringsfarve3 2 3 2 6 6 3" xfId="22265"/>
    <cellStyle name="20 % - Markeringsfarve3 2 3 2 6 7" xfId="12181"/>
    <cellStyle name="20 % - Markeringsfarve3 2 3 2 6 7 2" xfId="26212"/>
    <cellStyle name="20 % - Markeringsfarve3 2 3 2 6 8" xfId="22260"/>
    <cellStyle name="20 % - Markeringsfarve3 2 3 2 7" xfId="1827"/>
    <cellStyle name="20 % - Markeringsfarve3 2 3 2 7 2" xfId="12187"/>
    <cellStyle name="20 % - Markeringsfarve3 2 3 2 7 2 2" xfId="26218"/>
    <cellStyle name="20 % - Markeringsfarve3 2 3 2 7 3" xfId="22266"/>
    <cellStyle name="20 % - Markeringsfarve3 2 3 2 8" xfId="1828"/>
    <cellStyle name="20 % - Markeringsfarve3 2 3 2 8 2" xfId="12188"/>
    <cellStyle name="20 % - Markeringsfarve3 2 3 2 8 2 2" xfId="26219"/>
    <cellStyle name="20 % - Markeringsfarve3 2 3 2 8 3" xfId="22267"/>
    <cellStyle name="20 % - Markeringsfarve3 2 3 2 9" xfId="1829"/>
    <cellStyle name="20 % - Markeringsfarve3 2 3 2 9 2" xfId="12189"/>
    <cellStyle name="20 % - Markeringsfarve3 2 3 2 9 2 2" xfId="26220"/>
    <cellStyle name="20 % - Markeringsfarve3 2 3 2 9 3" xfId="22268"/>
    <cellStyle name="20 % - Markeringsfarve3 2 3 3" xfId="1830"/>
    <cellStyle name="20 % - Markeringsfarve3 2 3 3 10" xfId="1831"/>
    <cellStyle name="20 % - Markeringsfarve3 2 3 3 10 2" xfId="12191"/>
    <cellStyle name="20 % - Markeringsfarve3 2 3 3 10 2 2" xfId="26222"/>
    <cellStyle name="20 % - Markeringsfarve3 2 3 3 10 3" xfId="22270"/>
    <cellStyle name="20 % - Markeringsfarve3 2 3 3 11" xfId="12190"/>
    <cellStyle name="20 % - Markeringsfarve3 2 3 3 11 2" xfId="26221"/>
    <cellStyle name="20 % - Markeringsfarve3 2 3 3 12" xfId="22269"/>
    <cellStyle name="20 % - Markeringsfarve3 2 3 3 2" xfId="1832"/>
    <cellStyle name="20 % - Markeringsfarve3 2 3 3 2 2" xfId="1833"/>
    <cellStyle name="20 % - Markeringsfarve3 2 3 3 2 2 2" xfId="12193"/>
    <cellStyle name="20 % - Markeringsfarve3 2 3 3 2 2 2 2" xfId="26224"/>
    <cellStyle name="20 % - Markeringsfarve3 2 3 3 2 2 3" xfId="22272"/>
    <cellStyle name="20 % - Markeringsfarve3 2 3 3 2 3" xfId="1834"/>
    <cellStyle name="20 % - Markeringsfarve3 2 3 3 2 3 2" xfId="12194"/>
    <cellStyle name="20 % - Markeringsfarve3 2 3 3 2 3 2 2" xfId="26225"/>
    <cellStyle name="20 % - Markeringsfarve3 2 3 3 2 3 3" xfId="22273"/>
    <cellStyle name="20 % - Markeringsfarve3 2 3 3 2 4" xfId="1835"/>
    <cellStyle name="20 % - Markeringsfarve3 2 3 3 2 4 2" xfId="12195"/>
    <cellStyle name="20 % - Markeringsfarve3 2 3 3 2 4 2 2" xfId="26226"/>
    <cellStyle name="20 % - Markeringsfarve3 2 3 3 2 4 3" xfId="22274"/>
    <cellStyle name="20 % - Markeringsfarve3 2 3 3 2 5" xfId="1836"/>
    <cellStyle name="20 % - Markeringsfarve3 2 3 3 2 5 2" xfId="12196"/>
    <cellStyle name="20 % - Markeringsfarve3 2 3 3 2 5 2 2" xfId="26227"/>
    <cellStyle name="20 % - Markeringsfarve3 2 3 3 2 5 3" xfId="22275"/>
    <cellStyle name="20 % - Markeringsfarve3 2 3 3 2 6" xfId="1837"/>
    <cellStyle name="20 % - Markeringsfarve3 2 3 3 2 6 2" xfId="12197"/>
    <cellStyle name="20 % - Markeringsfarve3 2 3 3 2 6 2 2" xfId="26228"/>
    <cellStyle name="20 % - Markeringsfarve3 2 3 3 2 6 3" xfId="22276"/>
    <cellStyle name="20 % - Markeringsfarve3 2 3 3 2 7" xfId="12192"/>
    <cellStyle name="20 % - Markeringsfarve3 2 3 3 2 7 2" xfId="26223"/>
    <cellStyle name="20 % - Markeringsfarve3 2 3 3 2 8" xfId="22271"/>
    <cellStyle name="20 % - Markeringsfarve3 2 3 3 3" xfId="1838"/>
    <cellStyle name="20 % - Markeringsfarve3 2 3 3 3 2" xfId="1839"/>
    <cellStyle name="20 % - Markeringsfarve3 2 3 3 3 2 2" xfId="12199"/>
    <cellStyle name="20 % - Markeringsfarve3 2 3 3 3 2 2 2" xfId="26230"/>
    <cellStyle name="20 % - Markeringsfarve3 2 3 3 3 2 3" xfId="22278"/>
    <cellStyle name="20 % - Markeringsfarve3 2 3 3 3 3" xfId="1840"/>
    <cellStyle name="20 % - Markeringsfarve3 2 3 3 3 3 2" xfId="12200"/>
    <cellStyle name="20 % - Markeringsfarve3 2 3 3 3 3 2 2" xfId="26231"/>
    <cellStyle name="20 % - Markeringsfarve3 2 3 3 3 3 3" xfId="22279"/>
    <cellStyle name="20 % - Markeringsfarve3 2 3 3 3 4" xfId="1841"/>
    <cellStyle name="20 % - Markeringsfarve3 2 3 3 3 4 2" xfId="12201"/>
    <cellStyle name="20 % - Markeringsfarve3 2 3 3 3 4 2 2" xfId="26232"/>
    <cellStyle name="20 % - Markeringsfarve3 2 3 3 3 4 3" xfId="22280"/>
    <cellStyle name="20 % - Markeringsfarve3 2 3 3 3 5" xfId="1842"/>
    <cellStyle name="20 % - Markeringsfarve3 2 3 3 3 5 2" xfId="12202"/>
    <cellStyle name="20 % - Markeringsfarve3 2 3 3 3 5 2 2" xfId="26233"/>
    <cellStyle name="20 % - Markeringsfarve3 2 3 3 3 5 3" xfId="22281"/>
    <cellStyle name="20 % - Markeringsfarve3 2 3 3 3 6" xfId="1843"/>
    <cellStyle name="20 % - Markeringsfarve3 2 3 3 3 6 2" xfId="12203"/>
    <cellStyle name="20 % - Markeringsfarve3 2 3 3 3 6 2 2" xfId="26234"/>
    <cellStyle name="20 % - Markeringsfarve3 2 3 3 3 6 3" xfId="22282"/>
    <cellStyle name="20 % - Markeringsfarve3 2 3 3 3 7" xfId="12198"/>
    <cellStyle name="20 % - Markeringsfarve3 2 3 3 3 7 2" xfId="26229"/>
    <cellStyle name="20 % - Markeringsfarve3 2 3 3 3 8" xfId="22277"/>
    <cellStyle name="20 % - Markeringsfarve3 2 3 3 4" xfId="1844"/>
    <cellStyle name="20 % - Markeringsfarve3 2 3 3 4 2" xfId="1845"/>
    <cellStyle name="20 % - Markeringsfarve3 2 3 3 4 2 2" xfId="12205"/>
    <cellStyle name="20 % - Markeringsfarve3 2 3 3 4 2 2 2" xfId="26236"/>
    <cellStyle name="20 % - Markeringsfarve3 2 3 3 4 2 3" xfId="22284"/>
    <cellStyle name="20 % - Markeringsfarve3 2 3 3 4 3" xfId="1846"/>
    <cellStyle name="20 % - Markeringsfarve3 2 3 3 4 3 2" xfId="12206"/>
    <cellStyle name="20 % - Markeringsfarve3 2 3 3 4 3 2 2" xfId="26237"/>
    <cellStyle name="20 % - Markeringsfarve3 2 3 3 4 3 3" xfId="22285"/>
    <cellStyle name="20 % - Markeringsfarve3 2 3 3 4 4" xfId="1847"/>
    <cellStyle name="20 % - Markeringsfarve3 2 3 3 4 4 2" xfId="12207"/>
    <cellStyle name="20 % - Markeringsfarve3 2 3 3 4 4 2 2" xfId="26238"/>
    <cellStyle name="20 % - Markeringsfarve3 2 3 3 4 4 3" xfId="22286"/>
    <cellStyle name="20 % - Markeringsfarve3 2 3 3 4 5" xfId="1848"/>
    <cellStyle name="20 % - Markeringsfarve3 2 3 3 4 5 2" xfId="12208"/>
    <cellStyle name="20 % - Markeringsfarve3 2 3 3 4 5 2 2" xfId="26239"/>
    <cellStyle name="20 % - Markeringsfarve3 2 3 3 4 5 3" xfId="22287"/>
    <cellStyle name="20 % - Markeringsfarve3 2 3 3 4 6" xfId="1849"/>
    <cellStyle name="20 % - Markeringsfarve3 2 3 3 4 6 2" xfId="12209"/>
    <cellStyle name="20 % - Markeringsfarve3 2 3 3 4 6 2 2" xfId="26240"/>
    <cellStyle name="20 % - Markeringsfarve3 2 3 3 4 6 3" xfId="22288"/>
    <cellStyle name="20 % - Markeringsfarve3 2 3 3 4 7" xfId="12204"/>
    <cellStyle name="20 % - Markeringsfarve3 2 3 3 4 7 2" xfId="26235"/>
    <cellStyle name="20 % - Markeringsfarve3 2 3 3 4 8" xfId="22283"/>
    <cellStyle name="20 % - Markeringsfarve3 2 3 3 5" xfId="1850"/>
    <cellStyle name="20 % - Markeringsfarve3 2 3 3 5 2" xfId="1851"/>
    <cellStyle name="20 % - Markeringsfarve3 2 3 3 5 2 2" xfId="12211"/>
    <cellStyle name="20 % - Markeringsfarve3 2 3 3 5 2 2 2" xfId="26242"/>
    <cellStyle name="20 % - Markeringsfarve3 2 3 3 5 2 3" xfId="22290"/>
    <cellStyle name="20 % - Markeringsfarve3 2 3 3 5 3" xfId="1852"/>
    <cellStyle name="20 % - Markeringsfarve3 2 3 3 5 3 2" xfId="12212"/>
    <cellStyle name="20 % - Markeringsfarve3 2 3 3 5 3 2 2" xfId="26243"/>
    <cellStyle name="20 % - Markeringsfarve3 2 3 3 5 3 3" xfId="22291"/>
    <cellStyle name="20 % - Markeringsfarve3 2 3 3 5 4" xfId="1853"/>
    <cellStyle name="20 % - Markeringsfarve3 2 3 3 5 4 2" xfId="12213"/>
    <cellStyle name="20 % - Markeringsfarve3 2 3 3 5 4 2 2" xfId="26244"/>
    <cellStyle name="20 % - Markeringsfarve3 2 3 3 5 4 3" xfId="22292"/>
    <cellStyle name="20 % - Markeringsfarve3 2 3 3 5 5" xfId="1854"/>
    <cellStyle name="20 % - Markeringsfarve3 2 3 3 5 5 2" xfId="12214"/>
    <cellStyle name="20 % - Markeringsfarve3 2 3 3 5 5 2 2" xfId="26245"/>
    <cellStyle name="20 % - Markeringsfarve3 2 3 3 5 5 3" xfId="22293"/>
    <cellStyle name="20 % - Markeringsfarve3 2 3 3 5 6" xfId="1855"/>
    <cellStyle name="20 % - Markeringsfarve3 2 3 3 5 6 2" xfId="12215"/>
    <cellStyle name="20 % - Markeringsfarve3 2 3 3 5 6 2 2" xfId="26246"/>
    <cellStyle name="20 % - Markeringsfarve3 2 3 3 5 6 3" xfId="22294"/>
    <cellStyle name="20 % - Markeringsfarve3 2 3 3 5 7" xfId="12210"/>
    <cellStyle name="20 % - Markeringsfarve3 2 3 3 5 7 2" xfId="26241"/>
    <cellStyle name="20 % - Markeringsfarve3 2 3 3 5 8" xfId="22289"/>
    <cellStyle name="20 % - Markeringsfarve3 2 3 3 6" xfId="1856"/>
    <cellStyle name="20 % - Markeringsfarve3 2 3 3 6 2" xfId="12216"/>
    <cellStyle name="20 % - Markeringsfarve3 2 3 3 6 2 2" xfId="26247"/>
    <cellStyle name="20 % - Markeringsfarve3 2 3 3 6 3" xfId="22295"/>
    <cellStyle name="20 % - Markeringsfarve3 2 3 3 7" xfId="1857"/>
    <cellStyle name="20 % - Markeringsfarve3 2 3 3 7 2" xfId="12217"/>
    <cellStyle name="20 % - Markeringsfarve3 2 3 3 7 2 2" xfId="26248"/>
    <cellStyle name="20 % - Markeringsfarve3 2 3 3 7 3" xfId="22296"/>
    <cellStyle name="20 % - Markeringsfarve3 2 3 3 8" xfId="1858"/>
    <cellStyle name="20 % - Markeringsfarve3 2 3 3 8 2" xfId="12218"/>
    <cellStyle name="20 % - Markeringsfarve3 2 3 3 8 2 2" xfId="26249"/>
    <cellStyle name="20 % - Markeringsfarve3 2 3 3 8 3" xfId="22297"/>
    <cellStyle name="20 % - Markeringsfarve3 2 3 3 9" xfId="1859"/>
    <cellStyle name="20 % - Markeringsfarve3 2 3 3 9 2" xfId="12219"/>
    <cellStyle name="20 % - Markeringsfarve3 2 3 3 9 2 2" xfId="26250"/>
    <cellStyle name="20 % - Markeringsfarve3 2 3 3 9 3" xfId="22298"/>
    <cellStyle name="20 % - Markeringsfarve3 2 3 4" xfId="1860"/>
    <cellStyle name="20 % - Markeringsfarve3 2 3 4 2" xfId="1861"/>
    <cellStyle name="20 % - Markeringsfarve3 2 3 4 2 2" xfId="12221"/>
    <cellStyle name="20 % - Markeringsfarve3 2 3 4 2 2 2" xfId="26252"/>
    <cellStyle name="20 % - Markeringsfarve3 2 3 4 2 3" xfId="22300"/>
    <cellStyle name="20 % - Markeringsfarve3 2 3 4 3" xfId="1862"/>
    <cellStyle name="20 % - Markeringsfarve3 2 3 4 3 2" xfId="12222"/>
    <cellStyle name="20 % - Markeringsfarve3 2 3 4 3 2 2" xfId="26253"/>
    <cellStyle name="20 % - Markeringsfarve3 2 3 4 3 3" xfId="22301"/>
    <cellStyle name="20 % - Markeringsfarve3 2 3 4 4" xfId="1863"/>
    <cellStyle name="20 % - Markeringsfarve3 2 3 4 4 2" xfId="12223"/>
    <cellStyle name="20 % - Markeringsfarve3 2 3 4 4 2 2" xfId="26254"/>
    <cellStyle name="20 % - Markeringsfarve3 2 3 4 4 3" xfId="22302"/>
    <cellStyle name="20 % - Markeringsfarve3 2 3 4 5" xfId="1864"/>
    <cellStyle name="20 % - Markeringsfarve3 2 3 4 5 2" xfId="12224"/>
    <cellStyle name="20 % - Markeringsfarve3 2 3 4 5 2 2" xfId="26255"/>
    <cellStyle name="20 % - Markeringsfarve3 2 3 4 5 3" xfId="22303"/>
    <cellStyle name="20 % - Markeringsfarve3 2 3 4 6" xfId="1865"/>
    <cellStyle name="20 % - Markeringsfarve3 2 3 4 6 2" xfId="12225"/>
    <cellStyle name="20 % - Markeringsfarve3 2 3 4 6 2 2" xfId="26256"/>
    <cellStyle name="20 % - Markeringsfarve3 2 3 4 6 3" xfId="22304"/>
    <cellStyle name="20 % - Markeringsfarve3 2 3 4 7" xfId="12220"/>
    <cellStyle name="20 % - Markeringsfarve3 2 3 4 7 2" xfId="26251"/>
    <cellStyle name="20 % - Markeringsfarve3 2 3 4 8" xfId="22299"/>
    <cellStyle name="20 % - Markeringsfarve3 2 3 5" xfId="1866"/>
    <cellStyle name="20 % - Markeringsfarve3 2 3 5 2" xfId="1867"/>
    <cellStyle name="20 % - Markeringsfarve3 2 3 5 2 2" xfId="12227"/>
    <cellStyle name="20 % - Markeringsfarve3 2 3 5 2 2 2" xfId="26258"/>
    <cellStyle name="20 % - Markeringsfarve3 2 3 5 2 3" xfId="22306"/>
    <cellStyle name="20 % - Markeringsfarve3 2 3 5 3" xfId="1868"/>
    <cellStyle name="20 % - Markeringsfarve3 2 3 5 3 2" xfId="12228"/>
    <cellStyle name="20 % - Markeringsfarve3 2 3 5 3 2 2" xfId="26259"/>
    <cellStyle name="20 % - Markeringsfarve3 2 3 5 3 3" xfId="22307"/>
    <cellStyle name="20 % - Markeringsfarve3 2 3 5 4" xfId="1869"/>
    <cellStyle name="20 % - Markeringsfarve3 2 3 5 4 2" xfId="12229"/>
    <cellStyle name="20 % - Markeringsfarve3 2 3 5 4 2 2" xfId="26260"/>
    <cellStyle name="20 % - Markeringsfarve3 2 3 5 4 3" xfId="22308"/>
    <cellStyle name="20 % - Markeringsfarve3 2 3 5 5" xfId="1870"/>
    <cellStyle name="20 % - Markeringsfarve3 2 3 5 5 2" xfId="12230"/>
    <cellStyle name="20 % - Markeringsfarve3 2 3 5 5 2 2" xfId="26261"/>
    <cellStyle name="20 % - Markeringsfarve3 2 3 5 5 3" xfId="22309"/>
    <cellStyle name="20 % - Markeringsfarve3 2 3 5 6" xfId="1871"/>
    <cellStyle name="20 % - Markeringsfarve3 2 3 5 6 2" xfId="12231"/>
    <cellStyle name="20 % - Markeringsfarve3 2 3 5 6 2 2" xfId="26262"/>
    <cellStyle name="20 % - Markeringsfarve3 2 3 5 6 3" xfId="22310"/>
    <cellStyle name="20 % - Markeringsfarve3 2 3 5 7" xfId="12226"/>
    <cellStyle name="20 % - Markeringsfarve3 2 3 5 7 2" xfId="26257"/>
    <cellStyle name="20 % - Markeringsfarve3 2 3 5 8" xfId="22305"/>
    <cellStyle name="20 % - Markeringsfarve3 2 3 6" xfId="1872"/>
    <cellStyle name="20 % - Markeringsfarve3 2 3 6 2" xfId="1873"/>
    <cellStyle name="20 % - Markeringsfarve3 2 3 6 2 2" xfId="12233"/>
    <cellStyle name="20 % - Markeringsfarve3 2 3 6 2 2 2" xfId="26264"/>
    <cellStyle name="20 % - Markeringsfarve3 2 3 6 2 3" xfId="22312"/>
    <cellStyle name="20 % - Markeringsfarve3 2 3 6 3" xfId="1874"/>
    <cellStyle name="20 % - Markeringsfarve3 2 3 6 3 2" xfId="12234"/>
    <cellStyle name="20 % - Markeringsfarve3 2 3 6 3 2 2" xfId="26265"/>
    <cellStyle name="20 % - Markeringsfarve3 2 3 6 3 3" xfId="22313"/>
    <cellStyle name="20 % - Markeringsfarve3 2 3 6 4" xfId="1875"/>
    <cellStyle name="20 % - Markeringsfarve3 2 3 6 4 2" xfId="12235"/>
    <cellStyle name="20 % - Markeringsfarve3 2 3 6 4 2 2" xfId="26266"/>
    <cellStyle name="20 % - Markeringsfarve3 2 3 6 4 3" xfId="22314"/>
    <cellStyle name="20 % - Markeringsfarve3 2 3 6 5" xfId="1876"/>
    <cellStyle name="20 % - Markeringsfarve3 2 3 6 5 2" xfId="12236"/>
    <cellStyle name="20 % - Markeringsfarve3 2 3 6 5 2 2" xfId="26267"/>
    <cellStyle name="20 % - Markeringsfarve3 2 3 6 5 3" xfId="22315"/>
    <cellStyle name="20 % - Markeringsfarve3 2 3 6 6" xfId="1877"/>
    <cellStyle name="20 % - Markeringsfarve3 2 3 6 6 2" xfId="12237"/>
    <cellStyle name="20 % - Markeringsfarve3 2 3 6 6 2 2" xfId="26268"/>
    <cellStyle name="20 % - Markeringsfarve3 2 3 6 6 3" xfId="22316"/>
    <cellStyle name="20 % - Markeringsfarve3 2 3 6 7" xfId="12232"/>
    <cellStyle name="20 % - Markeringsfarve3 2 3 6 7 2" xfId="26263"/>
    <cellStyle name="20 % - Markeringsfarve3 2 3 6 8" xfId="22311"/>
    <cellStyle name="20 % - Markeringsfarve3 2 3 7" xfId="1878"/>
    <cellStyle name="20 % - Markeringsfarve3 2 3 7 2" xfId="1879"/>
    <cellStyle name="20 % - Markeringsfarve3 2 3 7 2 2" xfId="12239"/>
    <cellStyle name="20 % - Markeringsfarve3 2 3 7 2 2 2" xfId="26270"/>
    <cellStyle name="20 % - Markeringsfarve3 2 3 7 2 3" xfId="22318"/>
    <cellStyle name="20 % - Markeringsfarve3 2 3 7 3" xfId="1880"/>
    <cellStyle name="20 % - Markeringsfarve3 2 3 7 3 2" xfId="12240"/>
    <cellStyle name="20 % - Markeringsfarve3 2 3 7 3 2 2" xfId="26271"/>
    <cellStyle name="20 % - Markeringsfarve3 2 3 7 3 3" xfId="22319"/>
    <cellStyle name="20 % - Markeringsfarve3 2 3 7 4" xfId="1881"/>
    <cellStyle name="20 % - Markeringsfarve3 2 3 7 4 2" xfId="12241"/>
    <cellStyle name="20 % - Markeringsfarve3 2 3 7 4 2 2" xfId="26272"/>
    <cellStyle name="20 % - Markeringsfarve3 2 3 7 4 3" xfId="22320"/>
    <cellStyle name="20 % - Markeringsfarve3 2 3 7 5" xfId="1882"/>
    <cellStyle name="20 % - Markeringsfarve3 2 3 7 5 2" xfId="12242"/>
    <cellStyle name="20 % - Markeringsfarve3 2 3 7 5 2 2" xfId="26273"/>
    <cellStyle name="20 % - Markeringsfarve3 2 3 7 5 3" xfId="22321"/>
    <cellStyle name="20 % - Markeringsfarve3 2 3 7 6" xfId="1883"/>
    <cellStyle name="20 % - Markeringsfarve3 2 3 7 6 2" xfId="12243"/>
    <cellStyle name="20 % - Markeringsfarve3 2 3 7 6 2 2" xfId="26274"/>
    <cellStyle name="20 % - Markeringsfarve3 2 3 7 6 3" xfId="22322"/>
    <cellStyle name="20 % - Markeringsfarve3 2 3 7 7" xfId="12238"/>
    <cellStyle name="20 % - Markeringsfarve3 2 3 7 7 2" xfId="26269"/>
    <cellStyle name="20 % - Markeringsfarve3 2 3 7 8" xfId="22317"/>
    <cellStyle name="20 % - Markeringsfarve3 2 3 8" xfId="1884"/>
    <cellStyle name="20 % - Markeringsfarve3 2 3 8 2" xfId="12244"/>
    <cellStyle name="20 % - Markeringsfarve3 2 3 8 2 2" xfId="26275"/>
    <cellStyle name="20 % - Markeringsfarve3 2 3 8 3" xfId="22323"/>
    <cellStyle name="20 % - Markeringsfarve3 2 3 9" xfId="1885"/>
    <cellStyle name="20 % - Markeringsfarve3 2 3 9 2" xfId="12245"/>
    <cellStyle name="20 % - Markeringsfarve3 2 3 9 2 2" xfId="26276"/>
    <cellStyle name="20 % - Markeringsfarve3 2 3 9 3" xfId="22324"/>
    <cellStyle name="20 % - Markeringsfarve3 2 4" xfId="1886"/>
    <cellStyle name="20 % - Markeringsfarve3 2 4 10" xfId="1887"/>
    <cellStyle name="20 % - Markeringsfarve3 2 4 10 2" xfId="12247"/>
    <cellStyle name="20 % - Markeringsfarve3 2 4 10 2 2" xfId="26278"/>
    <cellStyle name="20 % - Markeringsfarve3 2 4 10 3" xfId="22326"/>
    <cellStyle name="20 % - Markeringsfarve3 2 4 11" xfId="1888"/>
    <cellStyle name="20 % - Markeringsfarve3 2 4 11 2" xfId="12248"/>
    <cellStyle name="20 % - Markeringsfarve3 2 4 11 2 2" xfId="26279"/>
    <cellStyle name="20 % - Markeringsfarve3 2 4 11 3" xfId="22327"/>
    <cellStyle name="20 % - Markeringsfarve3 2 4 12" xfId="12246"/>
    <cellStyle name="20 % - Markeringsfarve3 2 4 12 2" xfId="26277"/>
    <cellStyle name="20 % - Markeringsfarve3 2 4 13" xfId="22325"/>
    <cellStyle name="20 % - Markeringsfarve3 2 4 2" xfId="1889"/>
    <cellStyle name="20 % - Markeringsfarve3 2 4 2 10" xfId="1890"/>
    <cellStyle name="20 % - Markeringsfarve3 2 4 2 10 2" xfId="12250"/>
    <cellStyle name="20 % - Markeringsfarve3 2 4 2 10 2 2" xfId="26281"/>
    <cellStyle name="20 % - Markeringsfarve3 2 4 2 10 3" xfId="22329"/>
    <cellStyle name="20 % - Markeringsfarve3 2 4 2 11" xfId="12249"/>
    <cellStyle name="20 % - Markeringsfarve3 2 4 2 11 2" xfId="26280"/>
    <cellStyle name="20 % - Markeringsfarve3 2 4 2 12" xfId="22328"/>
    <cellStyle name="20 % - Markeringsfarve3 2 4 2 2" xfId="1891"/>
    <cellStyle name="20 % - Markeringsfarve3 2 4 2 2 10" xfId="12251"/>
    <cellStyle name="20 % - Markeringsfarve3 2 4 2 2 10 2" xfId="26282"/>
    <cellStyle name="20 % - Markeringsfarve3 2 4 2 2 11" xfId="22330"/>
    <cellStyle name="20 % - Markeringsfarve3 2 4 2 2 2" xfId="1892"/>
    <cellStyle name="20 % - Markeringsfarve3 2 4 2 2 2 2" xfId="1893"/>
    <cellStyle name="20 % - Markeringsfarve3 2 4 2 2 2 2 2" xfId="12253"/>
    <cellStyle name="20 % - Markeringsfarve3 2 4 2 2 2 2 2 2" xfId="26284"/>
    <cellStyle name="20 % - Markeringsfarve3 2 4 2 2 2 2 3" xfId="22332"/>
    <cellStyle name="20 % - Markeringsfarve3 2 4 2 2 2 3" xfId="1894"/>
    <cellStyle name="20 % - Markeringsfarve3 2 4 2 2 2 3 2" xfId="12254"/>
    <cellStyle name="20 % - Markeringsfarve3 2 4 2 2 2 3 2 2" xfId="26285"/>
    <cellStyle name="20 % - Markeringsfarve3 2 4 2 2 2 3 3" xfId="22333"/>
    <cellStyle name="20 % - Markeringsfarve3 2 4 2 2 2 4" xfId="1895"/>
    <cellStyle name="20 % - Markeringsfarve3 2 4 2 2 2 4 2" xfId="12255"/>
    <cellStyle name="20 % - Markeringsfarve3 2 4 2 2 2 4 2 2" xfId="26286"/>
    <cellStyle name="20 % - Markeringsfarve3 2 4 2 2 2 4 3" xfId="22334"/>
    <cellStyle name="20 % - Markeringsfarve3 2 4 2 2 2 5" xfId="1896"/>
    <cellStyle name="20 % - Markeringsfarve3 2 4 2 2 2 5 2" xfId="12256"/>
    <cellStyle name="20 % - Markeringsfarve3 2 4 2 2 2 5 2 2" xfId="26287"/>
    <cellStyle name="20 % - Markeringsfarve3 2 4 2 2 2 5 3" xfId="22335"/>
    <cellStyle name="20 % - Markeringsfarve3 2 4 2 2 2 6" xfId="1897"/>
    <cellStyle name="20 % - Markeringsfarve3 2 4 2 2 2 6 2" xfId="12257"/>
    <cellStyle name="20 % - Markeringsfarve3 2 4 2 2 2 6 2 2" xfId="26288"/>
    <cellStyle name="20 % - Markeringsfarve3 2 4 2 2 2 6 3" xfId="22336"/>
    <cellStyle name="20 % - Markeringsfarve3 2 4 2 2 2 7" xfId="12252"/>
    <cellStyle name="20 % - Markeringsfarve3 2 4 2 2 2 7 2" xfId="26283"/>
    <cellStyle name="20 % - Markeringsfarve3 2 4 2 2 2 8" xfId="22331"/>
    <cellStyle name="20 % - Markeringsfarve3 2 4 2 2 3" xfId="1898"/>
    <cellStyle name="20 % - Markeringsfarve3 2 4 2 2 3 2" xfId="1899"/>
    <cellStyle name="20 % - Markeringsfarve3 2 4 2 2 3 2 2" xfId="12259"/>
    <cellStyle name="20 % - Markeringsfarve3 2 4 2 2 3 2 2 2" xfId="26290"/>
    <cellStyle name="20 % - Markeringsfarve3 2 4 2 2 3 2 3" xfId="22338"/>
    <cellStyle name="20 % - Markeringsfarve3 2 4 2 2 3 3" xfId="1900"/>
    <cellStyle name="20 % - Markeringsfarve3 2 4 2 2 3 3 2" xfId="12260"/>
    <cellStyle name="20 % - Markeringsfarve3 2 4 2 2 3 3 2 2" xfId="26291"/>
    <cellStyle name="20 % - Markeringsfarve3 2 4 2 2 3 3 3" xfId="22339"/>
    <cellStyle name="20 % - Markeringsfarve3 2 4 2 2 3 4" xfId="1901"/>
    <cellStyle name="20 % - Markeringsfarve3 2 4 2 2 3 4 2" xfId="12261"/>
    <cellStyle name="20 % - Markeringsfarve3 2 4 2 2 3 4 2 2" xfId="26292"/>
    <cellStyle name="20 % - Markeringsfarve3 2 4 2 2 3 4 3" xfId="22340"/>
    <cellStyle name="20 % - Markeringsfarve3 2 4 2 2 3 5" xfId="1902"/>
    <cellStyle name="20 % - Markeringsfarve3 2 4 2 2 3 5 2" xfId="12262"/>
    <cellStyle name="20 % - Markeringsfarve3 2 4 2 2 3 5 2 2" xfId="26293"/>
    <cellStyle name="20 % - Markeringsfarve3 2 4 2 2 3 5 3" xfId="22341"/>
    <cellStyle name="20 % - Markeringsfarve3 2 4 2 2 3 6" xfId="1903"/>
    <cellStyle name="20 % - Markeringsfarve3 2 4 2 2 3 6 2" xfId="12263"/>
    <cellStyle name="20 % - Markeringsfarve3 2 4 2 2 3 6 2 2" xfId="26294"/>
    <cellStyle name="20 % - Markeringsfarve3 2 4 2 2 3 6 3" xfId="22342"/>
    <cellStyle name="20 % - Markeringsfarve3 2 4 2 2 3 7" xfId="12258"/>
    <cellStyle name="20 % - Markeringsfarve3 2 4 2 2 3 7 2" xfId="26289"/>
    <cellStyle name="20 % - Markeringsfarve3 2 4 2 2 3 8" xfId="22337"/>
    <cellStyle name="20 % - Markeringsfarve3 2 4 2 2 4" xfId="1904"/>
    <cellStyle name="20 % - Markeringsfarve3 2 4 2 2 4 2" xfId="1905"/>
    <cellStyle name="20 % - Markeringsfarve3 2 4 2 2 4 2 2" xfId="12265"/>
    <cellStyle name="20 % - Markeringsfarve3 2 4 2 2 4 2 2 2" xfId="26296"/>
    <cellStyle name="20 % - Markeringsfarve3 2 4 2 2 4 2 3" xfId="22344"/>
    <cellStyle name="20 % - Markeringsfarve3 2 4 2 2 4 3" xfId="1906"/>
    <cellStyle name="20 % - Markeringsfarve3 2 4 2 2 4 3 2" xfId="12266"/>
    <cellStyle name="20 % - Markeringsfarve3 2 4 2 2 4 3 2 2" xfId="26297"/>
    <cellStyle name="20 % - Markeringsfarve3 2 4 2 2 4 3 3" xfId="22345"/>
    <cellStyle name="20 % - Markeringsfarve3 2 4 2 2 4 4" xfId="1907"/>
    <cellStyle name="20 % - Markeringsfarve3 2 4 2 2 4 4 2" xfId="12267"/>
    <cellStyle name="20 % - Markeringsfarve3 2 4 2 2 4 4 2 2" xfId="26298"/>
    <cellStyle name="20 % - Markeringsfarve3 2 4 2 2 4 4 3" xfId="22346"/>
    <cellStyle name="20 % - Markeringsfarve3 2 4 2 2 4 5" xfId="1908"/>
    <cellStyle name="20 % - Markeringsfarve3 2 4 2 2 4 5 2" xfId="12268"/>
    <cellStyle name="20 % - Markeringsfarve3 2 4 2 2 4 5 2 2" xfId="26299"/>
    <cellStyle name="20 % - Markeringsfarve3 2 4 2 2 4 5 3" xfId="22347"/>
    <cellStyle name="20 % - Markeringsfarve3 2 4 2 2 4 6" xfId="1909"/>
    <cellStyle name="20 % - Markeringsfarve3 2 4 2 2 4 6 2" xfId="12269"/>
    <cellStyle name="20 % - Markeringsfarve3 2 4 2 2 4 6 2 2" xfId="26300"/>
    <cellStyle name="20 % - Markeringsfarve3 2 4 2 2 4 6 3" xfId="22348"/>
    <cellStyle name="20 % - Markeringsfarve3 2 4 2 2 4 7" xfId="12264"/>
    <cellStyle name="20 % - Markeringsfarve3 2 4 2 2 4 7 2" xfId="26295"/>
    <cellStyle name="20 % - Markeringsfarve3 2 4 2 2 4 8" xfId="22343"/>
    <cellStyle name="20 % - Markeringsfarve3 2 4 2 2 5" xfId="1910"/>
    <cellStyle name="20 % - Markeringsfarve3 2 4 2 2 5 2" xfId="12270"/>
    <cellStyle name="20 % - Markeringsfarve3 2 4 2 2 5 2 2" xfId="26301"/>
    <cellStyle name="20 % - Markeringsfarve3 2 4 2 2 5 3" xfId="22349"/>
    <cellStyle name="20 % - Markeringsfarve3 2 4 2 2 6" xfId="1911"/>
    <cellStyle name="20 % - Markeringsfarve3 2 4 2 2 6 2" xfId="12271"/>
    <cellStyle name="20 % - Markeringsfarve3 2 4 2 2 6 2 2" xfId="26302"/>
    <cellStyle name="20 % - Markeringsfarve3 2 4 2 2 6 3" xfId="22350"/>
    <cellStyle name="20 % - Markeringsfarve3 2 4 2 2 7" xfId="1912"/>
    <cellStyle name="20 % - Markeringsfarve3 2 4 2 2 7 2" xfId="12272"/>
    <cellStyle name="20 % - Markeringsfarve3 2 4 2 2 7 2 2" xfId="26303"/>
    <cellStyle name="20 % - Markeringsfarve3 2 4 2 2 7 3" xfId="22351"/>
    <cellStyle name="20 % - Markeringsfarve3 2 4 2 2 8" xfId="1913"/>
    <cellStyle name="20 % - Markeringsfarve3 2 4 2 2 8 2" xfId="12273"/>
    <cellStyle name="20 % - Markeringsfarve3 2 4 2 2 8 2 2" xfId="26304"/>
    <cellStyle name="20 % - Markeringsfarve3 2 4 2 2 8 3" xfId="22352"/>
    <cellStyle name="20 % - Markeringsfarve3 2 4 2 2 9" xfId="1914"/>
    <cellStyle name="20 % - Markeringsfarve3 2 4 2 2 9 2" xfId="12274"/>
    <cellStyle name="20 % - Markeringsfarve3 2 4 2 2 9 2 2" xfId="26305"/>
    <cellStyle name="20 % - Markeringsfarve3 2 4 2 2 9 3" xfId="22353"/>
    <cellStyle name="20 % - Markeringsfarve3 2 4 2 3" xfId="1915"/>
    <cellStyle name="20 % - Markeringsfarve3 2 4 2 3 2" xfId="1916"/>
    <cellStyle name="20 % - Markeringsfarve3 2 4 2 3 2 2" xfId="12276"/>
    <cellStyle name="20 % - Markeringsfarve3 2 4 2 3 2 2 2" xfId="26307"/>
    <cellStyle name="20 % - Markeringsfarve3 2 4 2 3 2 3" xfId="22355"/>
    <cellStyle name="20 % - Markeringsfarve3 2 4 2 3 3" xfId="1917"/>
    <cellStyle name="20 % - Markeringsfarve3 2 4 2 3 3 2" xfId="12277"/>
    <cellStyle name="20 % - Markeringsfarve3 2 4 2 3 3 2 2" xfId="26308"/>
    <cellStyle name="20 % - Markeringsfarve3 2 4 2 3 3 3" xfId="22356"/>
    <cellStyle name="20 % - Markeringsfarve3 2 4 2 3 4" xfId="1918"/>
    <cellStyle name="20 % - Markeringsfarve3 2 4 2 3 4 2" xfId="12278"/>
    <cellStyle name="20 % - Markeringsfarve3 2 4 2 3 4 2 2" xfId="26309"/>
    <cellStyle name="20 % - Markeringsfarve3 2 4 2 3 4 3" xfId="22357"/>
    <cellStyle name="20 % - Markeringsfarve3 2 4 2 3 5" xfId="1919"/>
    <cellStyle name="20 % - Markeringsfarve3 2 4 2 3 5 2" xfId="12279"/>
    <cellStyle name="20 % - Markeringsfarve3 2 4 2 3 5 2 2" xfId="26310"/>
    <cellStyle name="20 % - Markeringsfarve3 2 4 2 3 5 3" xfId="22358"/>
    <cellStyle name="20 % - Markeringsfarve3 2 4 2 3 6" xfId="1920"/>
    <cellStyle name="20 % - Markeringsfarve3 2 4 2 3 6 2" xfId="12280"/>
    <cellStyle name="20 % - Markeringsfarve3 2 4 2 3 6 2 2" xfId="26311"/>
    <cellStyle name="20 % - Markeringsfarve3 2 4 2 3 6 3" xfId="22359"/>
    <cellStyle name="20 % - Markeringsfarve3 2 4 2 3 7" xfId="12275"/>
    <cellStyle name="20 % - Markeringsfarve3 2 4 2 3 7 2" xfId="26306"/>
    <cellStyle name="20 % - Markeringsfarve3 2 4 2 3 8" xfId="22354"/>
    <cellStyle name="20 % - Markeringsfarve3 2 4 2 4" xfId="1921"/>
    <cellStyle name="20 % - Markeringsfarve3 2 4 2 4 2" xfId="1922"/>
    <cellStyle name="20 % - Markeringsfarve3 2 4 2 4 2 2" xfId="12282"/>
    <cellStyle name="20 % - Markeringsfarve3 2 4 2 4 2 2 2" xfId="26313"/>
    <cellStyle name="20 % - Markeringsfarve3 2 4 2 4 2 3" xfId="22361"/>
    <cellStyle name="20 % - Markeringsfarve3 2 4 2 4 3" xfId="1923"/>
    <cellStyle name="20 % - Markeringsfarve3 2 4 2 4 3 2" xfId="12283"/>
    <cellStyle name="20 % - Markeringsfarve3 2 4 2 4 3 2 2" xfId="26314"/>
    <cellStyle name="20 % - Markeringsfarve3 2 4 2 4 3 3" xfId="22362"/>
    <cellStyle name="20 % - Markeringsfarve3 2 4 2 4 4" xfId="1924"/>
    <cellStyle name="20 % - Markeringsfarve3 2 4 2 4 4 2" xfId="12284"/>
    <cellStyle name="20 % - Markeringsfarve3 2 4 2 4 4 2 2" xfId="26315"/>
    <cellStyle name="20 % - Markeringsfarve3 2 4 2 4 4 3" xfId="22363"/>
    <cellStyle name="20 % - Markeringsfarve3 2 4 2 4 5" xfId="1925"/>
    <cellStyle name="20 % - Markeringsfarve3 2 4 2 4 5 2" xfId="12285"/>
    <cellStyle name="20 % - Markeringsfarve3 2 4 2 4 5 2 2" xfId="26316"/>
    <cellStyle name="20 % - Markeringsfarve3 2 4 2 4 5 3" xfId="22364"/>
    <cellStyle name="20 % - Markeringsfarve3 2 4 2 4 6" xfId="1926"/>
    <cellStyle name="20 % - Markeringsfarve3 2 4 2 4 6 2" xfId="12286"/>
    <cellStyle name="20 % - Markeringsfarve3 2 4 2 4 6 2 2" xfId="26317"/>
    <cellStyle name="20 % - Markeringsfarve3 2 4 2 4 6 3" xfId="22365"/>
    <cellStyle name="20 % - Markeringsfarve3 2 4 2 4 7" xfId="12281"/>
    <cellStyle name="20 % - Markeringsfarve3 2 4 2 4 7 2" xfId="26312"/>
    <cellStyle name="20 % - Markeringsfarve3 2 4 2 4 8" xfId="22360"/>
    <cellStyle name="20 % - Markeringsfarve3 2 4 2 5" xfId="1927"/>
    <cellStyle name="20 % - Markeringsfarve3 2 4 2 5 2" xfId="1928"/>
    <cellStyle name="20 % - Markeringsfarve3 2 4 2 5 2 2" xfId="12288"/>
    <cellStyle name="20 % - Markeringsfarve3 2 4 2 5 2 2 2" xfId="26319"/>
    <cellStyle name="20 % - Markeringsfarve3 2 4 2 5 2 3" xfId="22367"/>
    <cellStyle name="20 % - Markeringsfarve3 2 4 2 5 3" xfId="1929"/>
    <cellStyle name="20 % - Markeringsfarve3 2 4 2 5 3 2" xfId="12289"/>
    <cellStyle name="20 % - Markeringsfarve3 2 4 2 5 3 2 2" xfId="26320"/>
    <cellStyle name="20 % - Markeringsfarve3 2 4 2 5 3 3" xfId="22368"/>
    <cellStyle name="20 % - Markeringsfarve3 2 4 2 5 4" xfId="1930"/>
    <cellStyle name="20 % - Markeringsfarve3 2 4 2 5 4 2" xfId="12290"/>
    <cellStyle name="20 % - Markeringsfarve3 2 4 2 5 4 2 2" xfId="26321"/>
    <cellStyle name="20 % - Markeringsfarve3 2 4 2 5 4 3" xfId="22369"/>
    <cellStyle name="20 % - Markeringsfarve3 2 4 2 5 5" xfId="1931"/>
    <cellStyle name="20 % - Markeringsfarve3 2 4 2 5 5 2" xfId="12291"/>
    <cellStyle name="20 % - Markeringsfarve3 2 4 2 5 5 2 2" xfId="26322"/>
    <cellStyle name="20 % - Markeringsfarve3 2 4 2 5 5 3" xfId="22370"/>
    <cellStyle name="20 % - Markeringsfarve3 2 4 2 5 6" xfId="1932"/>
    <cellStyle name="20 % - Markeringsfarve3 2 4 2 5 6 2" xfId="12292"/>
    <cellStyle name="20 % - Markeringsfarve3 2 4 2 5 6 2 2" xfId="26323"/>
    <cellStyle name="20 % - Markeringsfarve3 2 4 2 5 6 3" xfId="22371"/>
    <cellStyle name="20 % - Markeringsfarve3 2 4 2 5 7" xfId="12287"/>
    <cellStyle name="20 % - Markeringsfarve3 2 4 2 5 7 2" xfId="26318"/>
    <cellStyle name="20 % - Markeringsfarve3 2 4 2 5 8" xfId="22366"/>
    <cellStyle name="20 % - Markeringsfarve3 2 4 2 6" xfId="1933"/>
    <cellStyle name="20 % - Markeringsfarve3 2 4 2 6 2" xfId="12293"/>
    <cellStyle name="20 % - Markeringsfarve3 2 4 2 6 2 2" xfId="26324"/>
    <cellStyle name="20 % - Markeringsfarve3 2 4 2 6 3" xfId="22372"/>
    <cellStyle name="20 % - Markeringsfarve3 2 4 2 7" xfId="1934"/>
    <cellStyle name="20 % - Markeringsfarve3 2 4 2 7 2" xfId="12294"/>
    <cellStyle name="20 % - Markeringsfarve3 2 4 2 7 2 2" xfId="26325"/>
    <cellStyle name="20 % - Markeringsfarve3 2 4 2 7 3" xfId="22373"/>
    <cellStyle name="20 % - Markeringsfarve3 2 4 2 8" xfId="1935"/>
    <cellStyle name="20 % - Markeringsfarve3 2 4 2 8 2" xfId="12295"/>
    <cellStyle name="20 % - Markeringsfarve3 2 4 2 8 2 2" xfId="26326"/>
    <cellStyle name="20 % - Markeringsfarve3 2 4 2 8 3" xfId="22374"/>
    <cellStyle name="20 % - Markeringsfarve3 2 4 2 9" xfId="1936"/>
    <cellStyle name="20 % - Markeringsfarve3 2 4 2 9 2" xfId="12296"/>
    <cellStyle name="20 % - Markeringsfarve3 2 4 2 9 2 2" xfId="26327"/>
    <cellStyle name="20 % - Markeringsfarve3 2 4 2 9 3" xfId="22375"/>
    <cellStyle name="20 % - Markeringsfarve3 2 4 3" xfId="1937"/>
    <cellStyle name="20 % - Markeringsfarve3 2 4 3 10" xfId="12297"/>
    <cellStyle name="20 % - Markeringsfarve3 2 4 3 10 2" xfId="26328"/>
    <cellStyle name="20 % - Markeringsfarve3 2 4 3 11" xfId="22376"/>
    <cellStyle name="20 % - Markeringsfarve3 2 4 3 2" xfId="1938"/>
    <cellStyle name="20 % - Markeringsfarve3 2 4 3 2 2" xfId="1939"/>
    <cellStyle name="20 % - Markeringsfarve3 2 4 3 2 2 2" xfId="12299"/>
    <cellStyle name="20 % - Markeringsfarve3 2 4 3 2 2 2 2" xfId="26330"/>
    <cellStyle name="20 % - Markeringsfarve3 2 4 3 2 2 3" xfId="22378"/>
    <cellStyle name="20 % - Markeringsfarve3 2 4 3 2 3" xfId="1940"/>
    <cellStyle name="20 % - Markeringsfarve3 2 4 3 2 3 2" xfId="12300"/>
    <cellStyle name="20 % - Markeringsfarve3 2 4 3 2 3 2 2" xfId="26331"/>
    <cellStyle name="20 % - Markeringsfarve3 2 4 3 2 3 3" xfId="22379"/>
    <cellStyle name="20 % - Markeringsfarve3 2 4 3 2 4" xfId="1941"/>
    <cellStyle name="20 % - Markeringsfarve3 2 4 3 2 4 2" xfId="12301"/>
    <cellStyle name="20 % - Markeringsfarve3 2 4 3 2 4 2 2" xfId="26332"/>
    <cellStyle name="20 % - Markeringsfarve3 2 4 3 2 4 3" xfId="22380"/>
    <cellStyle name="20 % - Markeringsfarve3 2 4 3 2 5" xfId="1942"/>
    <cellStyle name="20 % - Markeringsfarve3 2 4 3 2 5 2" xfId="12302"/>
    <cellStyle name="20 % - Markeringsfarve3 2 4 3 2 5 2 2" xfId="26333"/>
    <cellStyle name="20 % - Markeringsfarve3 2 4 3 2 5 3" xfId="22381"/>
    <cellStyle name="20 % - Markeringsfarve3 2 4 3 2 6" xfId="1943"/>
    <cellStyle name="20 % - Markeringsfarve3 2 4 3 2 6 2" xfId="12303"/>
    <cellStyle name="20 % - Markeringsfarve3 2 4 3 2 6 2 2" xfId="26334"/>
    <cellStyle name="20 % - Markeringsfarve3 2 4 3 2 6 3" xfId="22382"/>
    <cellStyle name="20 % - Markeringsfarve3 2 4 3 2 7" xfId="12298"/>
    <cellStyle name="20 % - Markeringsfarve3 2 4 3 2 7 2" xfId="26329"/>
    <cellStyle name="20 % - Markeringsfarve3 2 4 3 2 8" xfId="22377"/>
    <cellStyle name="20 % - Markeringsfarve3 2 4 3 3" xfId="1944"/>
    <cellStyle name="20 % - Markeringsfarve3 2 4 3 3 2" xfId="1945"/>
    <cellStyle name="20 % - Markeringsfarve3 2 4 3 3 2 2" xfId="12305"/>
    <cellStyle name="20 % - Markeringsfarve3 2 4 3 3 2 2 2" xfId="26336"/>
    <cellStyle name="20 % - Markeringsfarve3 2 4 3 3 2 3" xfId="22384"/>
    <cellStyle name="20 % - Markeringsfarve3 2 4 3 3 3" xfId="1946"/>
    <cellStyle name="20 % - Markeringsfarve3 2 4 3 3 3 2" xfId="12306"/>
    <cellStyle name="20 % - Markeringsfarve3 2 4 3 3 3 2 2" xfId="26337"/>
    <cellStyle name="20 % - Markeringsfarve3 2 4 3 3 3 3" xfId="22385"/>
    <cellStyle name="20 % - Markeringsfarve3 2 4 3 3 4" xfId="1947"/>
    <cellStyle name="20 % - Markeringsfarve3 2 4 3 3 4 2" xfId="12307"/>
    <cellStyle name="20 % - Markeringsfarve3 2 4 3 3 4 2 2" xfId="26338"/>
    <cellStyle name="20 % - Markeringsfarve3 2 4 3 3 4 3" xfId="22386"/>
    <cellStyle name="20 % - Markeringsfarve3 2 4 3 3 5" xfId="1948"/>
    <cellStyle name="20 % - Markeringsfarve3 2 4 3 3 5 2" xfId="12308"/>
    <cellStyle name="20 % - Markeringsfarve3 2 4 3 3 5 2 2" xfId="26339"/>
    <cellStyle name="20 % - Markeringsfarve3 2 4 3 3 5 3" xfId="22387"/>
    <cellStyle name="20 % - Markeringsfarve3 2 4 3 3 6" xfId="1949"/>
    <cellStyle name="20 % - Markeringsfarve3 2 4 3 3 6 2" xfId="12309"/>
    <cellStyle name="20 % - Markeringsfarve3 2 4 3 3 6 2 2" xfId="26340"/>
    <cellStyle name="20 % - Markeringsfarve3 2 4 3 3 6 3" xfId="22388"/>
    <cellStyle name="20 % - Markeringsfarve3 2 4 3 3 7" xfId="12304"/>
    <cellStyle name="20 % - Markeringsfarve3 2 4 3 3 7 2" xfId="26335"/>
    <cellStyle name="20 % - Markeringsfarve3 2 4 3 3 8" xfId="22383"/>
    <cellStyle name="20 % - Markeringsfarve3 2 4 3 4" xfId="1950"/>
    <cellStyle name="20 % - Markeringsfarve3 2 4 3 4 2" xfId="1951"/>
    <cellStyle name="20 % - Markeringsfarve3 2 4 3 4 2 2" xfId="12311"/>
    <cellStyle name="20 % - Markeringsfarve3 2 4 3 4 2 2 2" xfId="26342"/>
    <cellStyle name="20 % - Markeringsfarve3 2 4 3 4 2 3" xfId="22390"/>
    <cellStyle name="20 % - Markeringsfarve3 2 4 3 4 3" xfId="1952"/>
    <cellStyle name="20 % - Markeringsfarve3 2 4 3 4 3 2" xfId="12312"/>
    <cellStyle name="20 % - Markeringsfarve3 2 4 3 4 3 2 2" xfId="26343"/>
    <cellStyle name="20 % - Markeringsfarve3 2 4 3 4 3 3" xfId="22391"/>
    <cellStyle name="20 % - Markeringsfarve3 2 4 3 4 4" xfId="1953"/>
    <cellStyle name="20 % - Markeringsfarve3 2 4 3 4 4 2" xfId="12313"/>
    <cellStyle name="20 % - Markeringsfarve3 2 4 3 4 4 2 2" xfId="26344"/>
    <cellStyle name="20 % - Markeringsfarve3 2 4 3 4 4 3" xfId="22392"/>
    <cellStyle name="20 % - Markeringsfarve3 2 4 3 4 5" xfId="1954"/>
    <cellStyle name="20 % - Markeringsfarve3 2 4 3 4 5 2" xfId="12314"/>
    <cellStyle name="20 % - Markeringsfarve3 2 4 3 4 5 2 2" xfId="26345"/>
    <cellStyle name="20 % - Markeringsfarve3 2 4 3 4 5 3" xfId="22393"/>
    <cellStyle name="20 % - Markeringsfarve3 2 4 3 4 6" xfId="1955"/>
    <cellStyle name="20 % - Markeringsfarve3 2 4 3 4 6 2" xfId="12315"/>
    <cellStyle name="20 % - Markeringsfarve3 2 4 3 4 6 2 2" xfId="26346"/>
    <cellStyle name="20 % - Markeringsfarve3 2 4 3 4 6 3" xfId="22394"/>
    <cellStyle name="20 % - Markeringsfarve3 2 4 3 4 7" xfId="12310"/>
    <cellStyle name="20 % - Markeringsfarve3 2 4 3 4 7 2" xfId="26341"/>
    <cellStyle name="20 % - Markeringsfarve3 2 4 3 4 8" xfId="22389"/>
    <cellStyle name="20 % - Markeringsfarve3 2 4 3 5" xfId="1956"/>
    <cellStyle name="20 % - Markeringsfarve3 2 4 3 5 2" xfId="12316"/>
    <cellStyle name="20 % - Markeringsfarve3 2 4 3 5 2 2" xfId="26347"/>
    <cellStyle name="20 % - Markeringsfarve3 2 4 3 5 3" xfId="22395"/>
    <cellStyle name="20 % - Markeringsfarve3 2 4 3 6" xfId="1957"/>
    <cellStyle name="20 % - Markeringsfarve3 2 4 3 6 2" xfId="12317"/>
    <cellStyle name="20 % - Markeringsfarve3 2 4 3 6 2 2" xfId="26348"/>
    <cellStyle name="20 % - Markeringsfarve3 2 4 3 6 3" xfId="22396"/>
    <cellStyle name="20 % - Markeringsfarve3 2 4 3 7" xfId="1958"/>
    <cellStyle name="20 % - Markeringsfarve3 2 4 3 7 2" xfId="12318"/>
    <cellStyle name="20 % - Markeringsfarve3 2 4 3 7 2 2" xfId="26349"/>
    <cellStyle name="20 % - Markeringsfarve3 2 4 3 7 3" xfId="22397"/>
    <cellStyle name="20 % - Markeringsfarve3 2 4 3 8" xfId="1959"/>
    <cellStyle name="20 % - Markeringsfarve3 2 4 3 8 2" xfId="12319"/>
    <cellStyle name="20 % - Markeringsfarve3 2 4 3 8 2 2" xfId="26350"/>
    <cellStyle name="20 % - Markeringsfarve3 2 4 3 8 3" xfId="22398"/>
    <cellStyle name="20 % - Markeringsfarve3 2 4 3 9" xfId="1960"/>
    <cellStyle name="20 % - Markeringsfarve3 2 4 3 9 2" xfId="12320"/>
    <cellStyle name="20 % - Markeringsfarve3 2 4 3 9 2 2" xfId="26351"/>
    <cellStyle name="20 % - Markeringsfarve3 2 4 3 9 3" xfId="22399"/>
    <cellStyle name="20 % - Markeringsfarve3 2 4 4" xfId="1961"/>
    <cellStyle name="20 % - Markeringsfarve3 2 4 4 2" xfId="1962"/>
    <cellStyle name="20 % - Markeringsfarve3 2 4 4 2 2" xfId="12322"/>
    <cellStyle name="20 % - Markeringsfarve3 2 4 4 2 2 2" xfId="26353"/>
    <cellStyle name="20 % - Markeringsfarve3 2 4 4 2 3" xfId="22401"/>
    <cellStyle name="20 % - Markeringsfarve3 2 4 4 3" xfId="1963"/>
    <cellStyle name="20 % - Markeringsfarve3 2 4 4 3 2" xfId="12323"/>
    <cellStyle name="20 % - Markeringsfarve3 2 4 4 3 2 2" xfId="26354"/>
    <cellStyle name="20 % - Markeringsfarve3 2 4 4 3 3" xfId="22402"/>
    <cellStyle name="20 % - Markeringsfarve3 2 4 4 4" xfId="1964"/>
    <cellStyle name="20 % - Markeringsfarve3 2 4 4 4 2" xfId="12324"/>
    <cellStyle name="20 % - Markeringsfarve3 2 4 4 4 2 2" xfId="26355"/>
    <cellStyle name="20 % - Markeringsfarve3 2 4 4 4 3" xfId="22403"/>
    <cellStyle name="20 % - Markeringsfarve3 2 4 4 5" xfId="1965"/>
    <cellStyle name="20 % - Markeringsfarve3 2 4 4 5 2" xfId="12325"/>
    <cellStyle name="20 % - Markeringsfarve3 2 4 4 5 2 2" xfId="26356"/>
    <cellStyle name="20 % - Markeringsfarve3 2 4 4 5 3" xfId="22404"/>
    <cellStyle name="20 % - Markeringsfarve3 2 4 4 6" xfId="1966"/>
    <cellStyle name="20 % - Markeringsfarve3 2 4 4 6 2" xfId="12326"/>
    <cellStyle name="20 % - Markeringsfarve3 2 4 4 6 2 2" xfId="26357"/>
    <cellStyle name="20 % - Markeringsfarve3 2 4 4 6 3" xfId="22405"/>
    <cellStyle name="20 % - Markeringsfarve3 2 4 4 7" xfId="12321"/>
    <cellStyle name="20 % - Markeringsfarve3 2 4 4 7 2" xfId="26352"/>
    <cellStyle name="20 % - Markeringsfarve3 2 4 4 8" xfId="22400"/>
    <cellStyle name="20 % - Markeringsfarve3 2 4 5" xfId="1967"/>
    <cellStyle name="20 % - Markeringsfarve3 2 4 5 2" xfId="1968"/>
    <cellStyle name="20 % - Markeringsfarve3 2 4 5 2 2" xfId="12328"/>
    <cellStyle name="20 % - Markeringsfarve3 2 4 5 2 2 2" xfId="26359"/>
    <cellStyle name="20 % - Markeringsfarve3 2 4 5 2 3" xfId="22407"/>
    <cellStyle name="20 % - Markeringsfarve3 2 4 5 3" xfId="1969"/>
    <cellStyle name="20 % - Markeringsfarve3 2 4 5 3 2" xfId="12329"/>
    <cellStyle name="20 % - Markeringsfarve3 2 4 5 3 2 2" xfId="26360"/>
    <cellStyle name="20 % - Markeringsfarve3 2 4 5 3 3" xfId="22408"/>
    <cellStyle name="20 % - Markeringsfarve3 2 4 5 4" xfId="1970"/>
    <cellStyle name="20 % - Markeringsfarve3 2 4 5 4 2" xfId="12330"/>
    <cellStyle name="20 % - Markeringsfarve3 2 4 5 4 2 2" xfId="26361"/>
    <cellStyle name="20 % - Markeringsfarve3 2 4 5 4 3" xfId="22409"/>
    <cellStyle name="20 % - Markeringsfarve3 2 4 5 5" xfId="1971"/>
    <cellStyle name="20 % - Markeringsfarve3 2 4 5 5 2" xfId="12331"/>
    <cellStyle name="20 % - Markeringsfarve3 2 4 5 5 2 2" xfId="26362"/>
    <cellStyle name="20 % - Markeringsfarve3 2 4 5 5 3" xfId="22410"/>
    <cellStyle name="20 % - Markeringsfarve3 2 4 5 6" xfId="1972"/>
    <cellStyle name="20 % - Markeringsfarve3 2 4 5 6 2" xfId="12332"/>
    <cellStyle name="20 % - Markeringsfarve3 2 4 5 6 2 2" xfId="26363"/>
    <cellStyle name="20 % - Markeringsfarve3 2 4 5 6 3" xfId="22411"/>
    <cellStyle name="20 % - Markeringsfarve3 2 4 5 7" xfId="12327"/>
    <cellStyle name="20 % - Markeringsfarve3 2 4 5 7 2" xfId="26358"/>
    <cellStyle name="20 % - Markeringsfarve3 2 4 5 8" xfId="22406"/>
    <cellStyle name="20 % - Markeringsfarve3 2 4 6" xfId="1973"/>
    <cellStyle name="20 % - Markeringsfarve3 2 4 6 2" xfId="1974"/>
    <cellStyle name="20 % - Markeringsfarve3 2 4 6 2 2" xfId="12334"/>
    <cellStyle name="20 % - Markeringsfarve3 2 4 6 2 2 2" xfId="26365"/>
    <cellStyle name="20 % - Markeringsfarve3 2 4 6 2 3" xfId="22413"/>
    <cellStyle name="20 % - Markeringsfarve3 2 4 6 3" xfId="1975"/>
    <cellStyle name="20 % - Markeringsfarve3 2 4 6 3 2" xfId="12335"/>
    <cellStyle name="20 % - Markeringsfarve3 2 4 6 3 2 2" xfId="26366"/>
    <cellStyle name="20 % - Markeringsfarve3 2 4 6 3 3" xfId="22414"/>
    <cellStyle name="20 % - Markeringsfarve3 2 4 6 4" xfId="1976"/>
    <cellStyle name="20 % - Markeringsfarve3 2 4 6 4 2" xfId="12336"/>
    <cellStyle name="20 % - Markeringsfarve3 2 4 6 4 2 2" xfId="26367"/>
    <cellStyle name="20 % - Markeringsfarve3 2 4 6 4 3" xfId="22415"/>
    <cellStyle name="20 % - Markeringsfarve3 2 4 6 5" xfId="1977"/>
    <cellStyle name="20 % - Markeringsfarve3 2 4 6 5 2" xfId="12337"/>
    <cellStyle name="20 % - Markeringsfarve3 2 4 6 5 2 2" xfId="26368"/>
    <cellStyle name="20 % - Markeringsfarve3 2 4 6 5 3" xfId="22416"/>
    <cellStyle name="20 % - Markeringsfarve3 2 4 6 6" xfId="1978"/>
    <cellStyle name="20 % - Markeringsfarve3 2 4 6 6 2" xfId="12338"/>
    <cellStyle name="20 % - Markeringsfarve3 2 4 6 6 2 2" xfId="26369"/>
    <cellStyle name="20 % - Markeringsfarve3 2 4 6 6 3" xfId="22417"/>
    <cellStyle name="20 % - Markeringsfarve3 2 4 6 7" xfId="12333"/>
    <cellStyle name="20 % - Markeringsfarve3 2 4 6 7 2" xfId="26364"/>
    <cellStyle name="20 % - Markeringsfarve3 2 4 6 8" xfId="22412"/>
    <cellStyle name="20 % - Markeringsfarve3 2 4 7" xfId="1979"/>
    <cellStyle name="20 % - Markeringsfarve3 2 4 7 2" xfId="12339"/>
    <cellStyle name="20 % - Markeringsfarve3 2 4 7 2 2" xfId="26370"/>
    <cellStyle name="20 % - Markeringsfarve3 2 4 7 3" xfId="22418"/>
    <cellStyle name="20 % - Markeringsfarve3 2 4 8" xfId="1980"/>
    <cellStyle name="20 % - Markeringsfarve3 2 4 8 2" xfId="12340"/>
    <cellStyle name="20 % - Markeringsfarve3 2 4 8 2 2" xfId="26371"/>
    <cellStyle name="20 % - Markeringsfarve3 2 4 8 3" xfId="22419"/>
    <cellStyle name="20 % - Markeringsfarve3 2 4 9" xfId="1981"/>
    <cellStyle name="20 % - Markeringsfarve3 2 4 9 2" xfId="12341"/>
    <cellStyle name="20 % - Markeringsfarve3 2 4 9 2 2" xfId="26372"/>
    <cellStyle name="20 % - Markeringsfarve3 2 4 9 3" xfId="22420"/>
    <cellStyle name="20 % - Markeringsfarve3 2 5" xfId="1982"/>
    <cellStyle name="20 % - Markeringsfarve3 2 5 10" xfId="1983"/>
    <cellStyle name="20 % - Markeringsfarve3 2 5 10 2" xfId="12343"/>
    <cellStyle name="20 % - Markeringsfarve3 2 5 10 2 2" xfId="26374"/>
    <cellStyle name="20 % - Markeringsfarve3 2 5 10 3" xfId="22422"/>
    <cellStyle name="20 % - Markeringsfarve3 2 5 11" xfId="12342"/>
    <cellStyle name="20 % - Markeringsfarve3 2 5 11 2" xfId="26373"/>
    <cellStyle name="20 % - Markeringsfarve3 2 5 12" xfId="22421"/>
    <cellStyle name="20 % - Markeringsfarve3 2 5 2" xfId="1984"/>
    <cellStyle name="20 % - Markeringsfarve3 2 5 2 10" xfId="12344"/>
    <cellStyle name="20 % - Markeringsfarve3 2 5 2 10 2" xfId="26375"/>
    <cellStyle name="20 % - Markeringsfarve3 2 5 2 11" xfId="22423"/>
    <cellStyle name="20 % - Markeringsfarve3 2 5 2 2" xfId="1985"/>
    <cellStyle name="20 % - Markeringsfarve3 2 5 2 2 2" xfId="1986"/>
    <cellStyle name="20 % - Markeringsfarve3 2 5 2 2 2 2" xfId="12346"/>
    <cellStyle name="20 % - Markeringsfarve3 2 5 2 2 2 2 2" xfId="26377"/>
    <cellStyle name="20 % - Markeringsfarve3 2 5 2 2 2 3" xfId="22425"/>
    <cellStyle name="20 % - Markeringsfarve3 2 5 2 2 3" xfId="1987"/>
    <cellStyle name="20 % - Markeringsfarve3 2 5 2 2 3 2" xfId="12347"/>
    <cellStyle name="20 % - Markeringsfarve3 2 5 2 2 3 2 2" xfId="26378"/>
    <cellStyle name="20 % - Markeringsfarve3 2 5 2 2 3 3" xfId="22426"/>
    <cellStyle name="20 % - Markeringsfarve3 2 5 2 2 4" xfId="1988"/>
    <cellStyle name="20 % - Markeringsfarve3 2 5 2 2 4 2" xfId="12348"/>
    <cellStyle name="20 % - Markeringsfarve3 2 5 2 2 4 2 2" xfId="26379"/>
    <cellStyle name="20 % - Markeringsfarve3 2 5 2 2 4 3" xfId="22427"/>
    <cellStyle name="20 % - Markeringsfarve3 2 5 2 2 5" xfId="1989"/>
    <cellStyle name="20 % - Markeringsfarve3 2 5 2 2 5 2" xfId="12349"/>
    <cellStyle name="20 % - Markeringsfarve3 2 5 2 2 5 2 2" xfId="26380"/>
    <cellStyle name="20 % - Markeringsfarve3 2 5 2 2 5 3" xfId="22428"/>
    <cellStyle name="20 % - Markeringsfarve3 2 5 2 2 6" xfId="1990"/>
    <cellStyle name="20 % - Markeringsfarve3 2 5 2 2 6 2" xfId="12350"/>
    <cellStyle name="20 % - Markeringsfarve3 2 5 2 2 6 2 2" xfId="26381"/>
    <cellStyle name="20 % - Markeringsfarve3 2 5 2 2 6 3" xfId="22429"/>
    <cellStyle name="20 % - Markeringsfarve3 2 5 2 2 7" xfId="12345"/>
    <cellStyle name="20 % - Markeringsfarve3 2 5 2 2 7 2" xfId="26376"/>
    <cellStyle name="20 % - Markeringsfarve3 2 5 2 2 8" xfId="22424"/>
    <cellStyle name="20 % - Markeringsfarve3 2 5 2 3" xfId="1991"/>
    <cellStyle name="20 % - Markeringsfarve3 2 5 2 3 2" xfId="1992"/>
    <cellStyle name="20 % - Markeringsfarve3 2 5 2 3 2 2" xfId="12352"/>
    <cellStyle name="20 % - Markeringsfarve3 2 5 2 3 2 2 2" xfId="26383"/>
    <cellStyle name="20 % - Markeringsfarve3 2 5 2 3 2 3" xfId="22431"/>
    <cellStyle name="20 % - Markeringsfarve3 2 5 2 3 3" xfId="1993"/>
    <cellStyle name="20 % - Markeringsfarve3 2 5 2 3 3 2" xfId="12353"/>
    <cellStyle name="20 % - Markeringsfarve3 2 5 2 3 3 2 2" xfId="26384"/>
    <cellStyle name="20 % - Markeringsfarve3 2 5 2 3 3 3" xfId="22432"/>
    <cellStyle name="20 % - Markeringsfarve3 2 5 2 3 4" xfId="1994"/>
    <cellStyle name="20 % - Markeringsfarve3 2 5 2 3 4 2" xfId="12354"/>
    <cellStyle name="20 % - Markeringsfarve3 2 5 2 3 4 2 2" xfId="26385"/>
    <cellStyle name="20 % - Markeringsfarve3 2 5 2 3 4 3" xfId="22433"/>
    <cellStyle name="20 % - Markeringsfarve3 2 5 2 3 5" xfId="1995"/>
    <cellStyle name="20 % - Markeringsfarve3 2 5 2 3 5 2" xfId="12355"/>
    <cellStyle name="20 % - Markeringsfarve3 2 5 2 3 5 2 2" xfId="26386"/>
    <cellStyle name="20 % - Markeringsfarve3 2 5 2 3 5 3" xfId="22434"/>
    <cellStyle name="20 % - Markeringsfarve3 2 5 2 3 6" xfId="1996"/>
    <cellStyle name="20 % - Markeringsfarve3 2 5 2 3 6 2" xfId="12356"/>
    <cellStyle name="20 % - Markeringsfarve3 2 5 2 3 6 2 2" xfId="26387"/>
    <cellStyle name="20 % - Markeringsfarve3 2 5 2 3 6 3" xfId="22435"/>
    <cellStyle name="20 % - Markeringsfarve3 2 5 2 3 7" xfId="12351"/>
    <cellStyle name="20 % - Markeringsfarve3 2 5 2 3 7 2" xfId="26382"/>
    <cellStyle name="20 % - Markeringsfarve3 2 5 2 3 8" xfId="22430"/>
    <cellStyle name="20 % - Markeringsfarve3 2 5 2 4" xfId="1997"/>
    <cellStyle name="20 % - Markeringsfarve3 2 5 2 4 2" xfId="1998"/>
    <cellStyle name="20 % - Markeringsfarve3 2 5 2 4 2 2" xfId="12358"/>
    <cellStyle name="20 % - Markeringsfarve3 2 5 2 4 2 2 2" xfId="26389"/>
    <cellStyle name="20 % - Markeringsfarve3 2 5 2 4 2 3" xfId="22437"/>
    <cellStyle name="20 % - Markeringsfarve3 2 5 2 4 3" xfId="1999"/>
    <cellStyle name="20 % - Markeringsfarve3 2 5 2 4 3 2" xfId="12359"/>
    <cellStyle name="20 % - Markeringsfarve3 2 5 2 4 3 2 2" xfId="26390"/>
    <cellStyle name="20 % - Markeringsfarve3 2 5 2 4 3 3" xfId="22438"/>
    <cellStyle name="20 % - Markeringsfarve3 2 5 2 4 4" xfId="2000"/>
    <cellStyle name="20 % - Markeringsfarve3 2 5 2 4 4 2" xfId="12360"/>
    <cellStyle name="20 % - Markeringsfarve3 2 5 2 4 4 2 2" xfId="26391"/>
    <cellStyle name="20 % - Markeringsfarve3 2 5 2 4 4 3" xfId="22439"/>
    <cellStyle name="20 % - Markeringsfarve3 2 5 2 4 5" xfId="2001"/>
    <cellStyle name="20 % - Markeringsfarve3 2 5 2 4 5 2" xfId="12361"/>
    <cellStyle name="20 % - Markeringsfarve3 2 5 2 4 5 2 2" xfId="26392"/>
    <cellStyle name="20 % - Markeringsfarve3 2 5 2 4 5 3" xfId="22440"/>
    <cellStyle name="20 % - Markeringsfarve3 2 5 2 4 6" xfId="2002"/>
    <cellStyle name="20 % - Markeringsfarve3 2 5 2 4 6 2" xfId="12362"/>
    <cellStyle name="20 % - Markeringsfarve3 2 5 2 4 6 2 2" xfId="26393"/>
    <cellStyle name="20 % - Markeringsfarve3 2 5 2 4 6 3" xfId="22441"/>
    <cellStyle name="20 % - Markeringsfarve3 2 5 2 4 7" xfId="12357"/>
    <cellStyle name="20 % - Markeringsfarve3 2 5 2 4 7 2" xfId="26388"/>
    <cellStyle name="20 % - Markeringsfarve3 2 5 2 4 8" xfId="22436"/>
    <cellStyle name="20 % - Markeringsfarve3 2 5 2 5" xfId="2003"/>
    <cellStyle name="20 % - Markeringsfarve3 2 5 2 5 2" xfId="12363"/>
    <cellStyle name="20 % - Markeringsfarve3 2 5 2 5 2 2" xfId="26394"/>
    <cellStyle name="20 % - Markeringsfarve3 2 5 2 5 3" xfId="22442"/>
    <cellStyle name="20 % - Markeringsfarve3 2 5 2 6" xfId="2004"/>
    <cellStyle name="20 % - Markeringsfarve3 2 5 2 6 2" xfId="12364"/>
    <cellStyle name="20 % - Markeringsfarve3 2 5 2 6 2 2" xfId="26395"/>
    <cellStyle name="20 % - Markeringsfarve3 2 5 2 6 3" xfId="22443"/>
    <cellStyle name="20 % - Markeringsfarve3 2 5 2 7" xfId="2005"/>
    <cellStyle name="20 % - Markeringsfarve3 2 5 2 7 2" xfId="12365"/>
    <cellStyle name="20 % - Markeringsfarve3 2 5 2 7 2 2" xfId="26396"/>
    <cellStyle name="20 % - Markeringsfarve3 2 5 2 7 3" xfId="22444"/>
    <cellStyle name="20 % - Markeringsfarve3 2 5 2 8" xfId="2006"/>
    <cellStyle name="20 % - Markeringsfarve3 2 5 2 8 2" xfId="12366"/>
    <cellStyle name="20 % - Markeringsfarve3 2 5 2 8 2 2" xfId="26397"/>
    <cellStyle name="20 % - Markeringsfarve3 2 5 2 8 3" xfId="22445"/>
    <cellStyle name="20 % - Markeringsfarve3 2 5 2 9" xfId="2007"/>
    <cellStyle name="20 % - Markeringsfarve3 2 5 2 9 2" xfId="12367"/>
    <cellStyle name="20 % - Markeringsfarve3 2 5 2 9 2 2" xfId="26398"/>
    <cellStyle name="20 % - Markeringsfarve3 2 5 2 9 3" xfId="22446"/>
    <cellStyle name="20 % - Markeringsfarve3 2 5 3" xfId="2008"/>
    <cellStyle name="20 % - Markeringsfarve3 2 5 3 2" xfId="2009"/>
    <cellStyle name="20 % - Markeringsfarve3 2 5 3 2 2" xfId="12369"/>
    <cellStyle name="20 % - Markeringsfarve3 2 5 3 2 2 2" xfId="26400"/>
    <cellStyle name="20 % - Markeringsfarve3 2 5 3 2 3" xfId="22448"/>
    <cellStyle name="20 % - Markeringsfarve3 2 5 3 3" xfId="2010"/>
    <cellStyle name="20 % - Markeringsfarve3 2 5 3 3 2" xfId="12370"/>
    <cellStyle name="20 % - Markeringsfarve3 2 5 3 3 2 2" xfId="26401"/>
    <cellStyle name="20 % - Markeringsfarve3 2 5 3 3 3" xfId="22449"/>
    <cellStyle name="20 % - Markeringsfarve3 2 5 3 4" xfId="2011"/>
    <cellStyle name="20 % - Markeringsfarve3 2 5 3 4 2" xfId="12371"/>
    <cellStyle name="20 % - Markeringsfarve3 2 5 3 4 2 2" xfId="26402"/>
    <cellStyle name="20 % - Markeringsfarve3 2 5 3 4 3" xfId="22450"/>
    <cellStyle name="20 % - Markeringsfarve3 2 5 3 5" xfId="2012"/>
    <cellStyle name="20 % - Markeringsfarve3 2 5 3 5 2" xfId="12372"/>
    <cellStyle name="20 % - Markeringsfarve3 2 5 3 5 2 2" xfId="26403"/>
    <cellStyle name="20 % - Markeringsfarve3 2 5 3 5 3" xfId="22451"/>
    <cellStyle name="20 % - Markeringsfarve3 2 5 3 6" xfId="2013"/>
    <cellStyle name="20 % - Markeringsfarve3 2 5 3 6 2" xfId="12373"/>
    <cellStyle name="20 % - Markeringsfarve3 2 5 3 6 2 2" xfId="26404"/>
    <cellStyle name="20 % - Markeringsfarve3 2 5 3 6 3" xfId="22452"/>
    <cellStyle name="20 % - Markeringsfarve3 2 5 3 7" xfId="12368"/>
    <cellStyle name="20 % - Markeringsfarve3 2 5 3 7 2" xfId="26399"/>
    <cellStyle name="20 % - Markeringsfarve3 2 5 3 8" xfId="22447"/>
    <cellStyle name="20 % - Markeringsfarve3 2 5 4" xfId="2014"/>
    <cellStyle name="20 % - Markeringsfarve3 2 5 4 2" xfId="2015"/>
    <cellStyle name="20 % - Markeringsfarve3 2 5 4 2 2" xfId="12375"/>
    <cellStyle name="20 % - Markeringsfarve3 2 5 4 2 2 2" xfId="26406"/>
    <cellStyle name="20 % - Markeringsfarve3 2 5 4 2 3" xfId="22454"/>
    <cellStyle name="20 % - Markeringsfarve3 2 5 4 3" xfId="2016"/>
    <cellStyle name="20 % - Markeringsfarve3 2 5 4 3 2" xfId="12376"/>
    <cellStyle name="20 % - Markeringsfarve3 2 5 4 3 2 2" xfId="26407"/>
    <cellStyle name="20 % - Markeringsfarve3 2 5 4 3 3" xfId="22455"/>
    <cellStyle name="20 % - Markeringsfarve3 2 5 4 4" xfId="2017"/>
    <cellStyle name="20 % - Markeringsfarve3 2 5 4 4 2" xfId="12377"/>
    <cellStyle name="20 % - Markeringsfarve3 2 5 4 4 2 2" xfId="26408"/>
    <cellStyle name="20 % - Markeringsfarve3 2 5 4 4 3" xfId="22456"/>
    <cellStyle name="20 % - Markeringsfarve3 2 5 4 5" xfId="2018"/>
    <cellStyle name="20 % - Markeringsfarve3 2 5 4 5 2" xfId="12378"/>
    <cellStyle name="20 % - Markeringsfarve3 2 5 4 5 2 2" xfId="26409"/>
    <cellStyle name="20 % - Markeringsfarve3 2 5 4 5 3" xfId="22457"/>
    <cellStyle name="20 % - Markeringsfarve3 2 5 4 6" xfId="2019"/>
    <cellStyle name="20 % - Markeringsfarve3 2 5 4 6 2" xfId="12379"/>
    <cellStyle name="20 % - Markeringsfarve3 2 5 4 6 2 2" xfId="26410"/>
    <cellStyle name="20 % - Markeringsfarve3 2 5 4 6 3" xfId="22458"/>
    <cellStyle name="20 % - Markeringsfarve3 2 5 4 7" xfId="12374"/>
    <cellStyle name="20 % - Markeringsfarve3 2 5 4 7 2" xfId="26405"/>
    <cellStyle name="20 % - Markeringsfarve3 2 5 4 8" xfId="22453"/>
    <cellStyle name="20 % - Markeringsfarve3 2 5 5" xfId="2020"/>
    <cellStyle name="20 % - Markeringsfarve3 2 5 5 2" xfId="2021"/>
    <cellStyle name="20 % - Markeringsfarve3 2 5 5 2 2" xfId="12381"/>
    <cellStyle name="20 % - Markeringsfarve3 2 5 5 2 2 2" xfId="26412"/>
    <cellStyle name="20 % - Markeringsfarve3 2 5 5 2 3" xfId="22460"/>
    <cellStyle name="20 % - Markeringsfarve3 2 5 5 3" xfId="2022"/>
    <cellStyle name="20 % - Markeringsfarve3 2 5 5 3 2" xfId="12382"/>
    <cellStyle name="20 % - Markeringsfarve3 2 5 5 3 2 2" xfId="26413"/>
    <cellStyle name="20 % - Markeringsfarve3 2 5 5 3 3" xfId="22461"/>
    <cellStyle name="20 % - Markeringsfarve3 2 5 5 4" xfId="2023"/>
    <cellStyle name="20 % - Markeringsfarve3 2 5 5 4 2" xfId="12383"/>
    <cellStyle name="20 % - Markeringsfarve3 2 5 5 4 2 2" xfId="26414"/>
    <cellStyle name="20 % - Markeringsfarve3 2 5 5 4 3" xfId="22462"/>
    <cellStyle name="20 % - Markeringsfarve3 2 5 5 5" xfId="2024"/>
    <cellStyle name="20 % - Markeringsfarve3 2 5 5 5 2" xfId="12384"/>
    <cellStyle name="20 % - Markeringsfarve3 2 5 5 5 2 2" xfId="26415"/>
    <cellStyle name="20 % - Markeringsfarve3 2 5 5 5 3" xfId="22463"/>
    <cellStyle name="20 % - Markeringsfarve3 2 5 5 6" xfId="2025"/>
    <cellStyle name="20 % - Markeringsfarve3 2 5 5 6 2" xfId="12385"/>
    <cellStyle name="20 % - Markeringsfarve3 2 5 5 6 2 2" xfId="26416"/>
    <cellStyle name="20 % - Markeringsfarve3 2 5 5 6 3" xfId="22464"/>
    <cellStyle name="20 % - Markeringsfarve3 2 5 5 7" xfId="12380"/>
    <cellStyle name="20 % - Markeringsfarve3 2 5 5 7 2" xfId="26411"/>
    <cellStyle name="20 % - Markeringsfarve3 2 5 5 8" xfId="22459"/>
    <cellStyle name="20 % - Markeringsfarve3 2 5 6" xfId="2026"/>
    <cellStyle name="20 % - Markeringsfarve3 2 5 6 2" xfId="12386"/>
    <cellStyle name="20 % - Markeringsfarve3 2 5 6 2 2" xfId="26417"/>
    <cellStyle name="20 % - Markeringsfarve3 2 5 6 3" xfId="22465"/>
    <cellStyle name="20 % - Markeringsfarve3 2 5 7" xfId="2027"/>
    <cellStyle name="20 % - Markeringsfarve3 2 5 7 2" xfId="12387"/>
    <cellStyle name="20 % - Markeringsfarve3 2 5 7 2 2" xfId="26418"/>
    <cellStyle name="20 % - Markeringsfarve3 2 5 7 3" xfId="22466"/>
    <cellStyle name="20 % - Markeringsfarve3 2 5 8" xfId="2028"/>
    <cellStyle name="20 % - Markeringsfarve3 2 5 8 2" xfId="12388"/>
    <cellStyle name="20 % - Markeringsfarve3 2 5 8 2 2" xfId="26419"/>
    <cellStyle name="20 % - Markeringsfarve3 2 5 8 3" xfId="22467"/>
    <cellStyle name="20 % - Markeringsfarve3 2 5 9" xfId="2029"/>
    <cellStyle name="20 % - Markeringsfarve3 2 5 9 2" xfId="12389"/>
    <cellStyle name="20 % - Markeringsfarve3 2 5 9 2 2" xfId="26420"/>
    <cellStyle name="20 % - Markeringsfarve3 2 5 9 3" xfId="22468"/>
    <cellStyle name="20 % - Markeringsfarve3 2 6" xfId="2030"/>
    <cellStyle name="20 % - Markeringsfarve3 2 6 10" xfId="12390"/>
    <cellStyle name="20 % - Markeringsfarve3 2 6 10 2" xfId="26421"/>
    <cellStyle name="20 % - Markeringsfarve3 2 6 11" xfId="22469"/>
    <cellStyle name="20 % - Markeringsfarve3 2 6 2" xfId="2031"/>
    <cellStyle name="20 % - Markeringsfarve3 2 6 2 2" xfId="2032"/>
    <cellStyle name="20 % - Markeringsfarve3 2 6 2 2 2" xfId="12392"/>
    <cellStyle name="20 % - Markeringsfarve3 2 6 2 2 2 2" xfId="26423"/>
    <cellStyle name="20 % - Markeringsfarve3 2 6 2 2 3" xfId="22471"/>
    <cellStyle name="20 % - Markeringsfarve3 2 6 2 3" xfId="2033"/>
    <cellStyle name="20 % - Markeringsfarve3 2 6 2 3 2" xfId="12393"/>
    <cellStyle name="20 % - Markeringsfarve3 2 6 2 3 2 2" xfId="26424"/>
    <cellStyle name="20 % - Markeringsfarve3 2 6 2 3 3" xfId="22472"/>
    <cellStyle name="20 % - Markeringsfarve3 2 6 2 4" xfId="2034"/>
    <cellStyle name="20 % - Markeringsfarve3 2 6 2 4 2" xfId="12394"/>
    <cellStyle name="20 % - Markeringsfarve3 2 6 2 4 2 2" xfId="26425"/>
    <cellStyle name="20 % - Markeringsfarve3 2 6 2 4 3" xfId="22473"/>
    <cellStyle name="20 % - Markeringsfarve3 2 6 2 5" xfId="2035"/>
    <cellStyle name="20 % - Markeringsfarve3 2 6 2 5 2" xfId="12395"/>
    <cellStyle name="20 % - Markeringsfarve3 2 6 2 5 2 2" xfId="26426"/>
    <cellStyle name="20 % - Markeringsfarve3 2 6 2 5 3" xfId="22474"/>
    <cellStyle name="20 % - Markeringsfarve3 2 6 2 6" xfId="2036"/>
    <cellStyle name="20 % - Markeringsfarve3 2 6 2 6 2" xfId="12396"/>
    <cellStyle name="20 % - Markeringsfarve3 2 6 2 6 2 2" xfId="26427"/>
    <cellStyle name="20 % - Markeringsfarve3 2 6 2 6 3" xfId="22475"/>
    <cellStyle name="20 % - Markeringsfarve3 2 6 2 7" xfId="12391"/>
    <cellStyle name="20 % - Markeringsfarve3 2 6 2 7 2" xfId="26422"/>
    <cellStyle name="20 % - Markeringsfarve3 2 6 2 8" xfId="22470"/>
    <cellStyle name="20 % - Markeringsfarve3 2 6 3" xfId="2037"/>
    <cellStyle name="20 % - Markeringsfarve3 2 6 3 2" xfId="2038"/>
    <cellStyle name="20 % - Markeringsfarve3 2 6 3 2 2" xfId="12398"/>
    <cellStyle name="20 % - Markeringsfarve3 2 6 3 2 2 2" xfId="26429"/>
    <cellStyle name="20 % - Markeringsfarve3 2 6 3 2 3" xfId="22477"/>
    <cellStyle name="20 % - Markeringsfarve3 2 6 3 3" xfId="2039"/>
    <cellStyle name="20 % - Markeringsfarve3 2 6 3 3 2" xfId="12399"/>
    <cellStyle name="20 % - Markeringsfarve3 2 6 3 3 2 2" xfId="26430"/>
    <cellStyle name="20 % - Markeringsfarve3 2 6 3 3 3" xfId="22478"/>
    <cellStyle name="20 % - Markeringsfarve3 2 6 3 4" xfId="2040"/>
    <cellStyle name="20 % - Markeringsfarve3 2 6 3 4 2" xfId="12400"/>
    <cellStyle name="20 % - Markeringsfarve3 2 6 3 4 2 2" xfId="26431"/>
    <cellStyle name="20 % - Markeringsfarve3 2 6 3 4 3" xfId="22479"/>
    <cellStyle name="20 % - Markeringsfarve3 2 6 3 5" xfId="2041"/>
    <cellStyle name="20 % - Markeringsfarve3 2 6 3 5 2" xfId="12401"/>
    <cellStyle name="20 % - Markeringsfarve3 2 6 3 5 2 2" xfId="26432"/>
    <cellStyle name="20 % - Markeringsfarve3 2 6 3 5 3" xfId="22480"/>
    <cellStyle name="20 % - Markeringsfarve3 2 6 3 6" xfId="2042"/>
    <cellStyle name="20 % - Markeringsfarve3 2 6 3 6 2" xfId="12402"/>
    <cellStyle name="20 % - Markeringsfarve3 2 6 3 6 2 2" xfId="26433"/>
    <cellStyle name="20 % - Markeringsfarve3 2 6 3 6 3" xfId="22481"/>
    <cellStyle name="20 % - Markeringsfarve3 2 6 3 7" xfId="12397"/>
    <cellStyle name="20 % - Markeringsfarve3 2 6 3 7 2" xfId="26428"/>
    <cellStyle name="20 % - Markeringsfarve3 2 6 3 8" xfId="22476"/>
    <cellStyle name="20 % - Markeringsfarve3 2 6 4" xfId="2043"/>
    <cellStyle name="20 % - Markeringsfarve3 2 6 4 2" xfId="2044"/>
    <cellStyle name="20 % - Markeringsfarve3 2 6 4 2 2" xfId="12404"/>
    <cellStyle name="20 % - Markeringsfarve3 2 6 4 2 2 2" xfId="26435"/>
    <cellStyle name="20 % - Markeringsfarve3 2 6 4 2 3" xfId="22483"/>
    <cellStyle name="20 % - Markeringsfarve3 2 6 4 3" xfId="2045"/>
    <cellStyle name="20 % - Markeringsfarve3 2 6 4 3 2" xfId="12405"/>
    <cellStyle name="20 % - Markeringsfarve3 2 6 4 3 2 2" xfId="26436"/>
    <cellStyle name="20 % - Markeringsfarve3 2 6 4 3 3" xfId="22484"/>
    <cellStyle name="20 % - Markeringsfarve3 2 6 4 4" xfId="2046"/>
    <cellStyle name="20 % - Markeringsfarve3 2 6 4 4 2" xfId="12406"/>
    <cellStyle name="20 % - Markeringsfarve3 2 6 4 4 2 2" xfId="26437"/>
    <cellStyle name="20 % - Markeringsfarve3 2 6 4 4 3" xfId="22485"/>
    <cellStyle name="20 % - Markeringsfarve3 2 6 4 5" xfId="2047"/>
    <cellStyle name="20 % - Markeringsfarve3 2 6 4 5 2" xfId="12407"/>
    <cellStyle name="20 % - Markeringsfarve3 2 6 4 5 2 2" xfId="26438"/>
    <cellStyle name="20 % - Markeringsfarve3 2 6 4 5 3" xfId="22486"/>
    <cellStyle name="20 % - Markeringsfarve3 2 6 4 6" xfId="2048"/>
    <cellStyle name="20 % - Markeringsfarve3 2 6 4 6 2" xfId="12408"/>
    <cellStyle name="20 % - Markeringsfarve3 2 6 4 6 2 2" xfId="26439"/>
    <cellStyle name="20 % - Markeringsfarve3 2 6 4 6 3" xfId="22487"/>
    <cellStyle name="20 % - Markeringsfarve3 2 6 4 7" xfId="12403"/>
    <cellStyle name="20 % - Markeringsfarve3 2 6 4 7 2" xfId="26434"/>
    <cellStyle name="20 % - Markeringsfarve3 2 6 4 8" xfId="22482"/>
    <cellStyle name="20 % - Markeringsfarve3 2 6 5" xfId="2049"/>
    <cellStyle name="20 % - Markeringsfarve3 2 6 5 2" xfId="12409"/>
    <cellStyle name="20 % - Markeringsfarve3 2 6 5 2 2" xfId="26440"/>
    <cellStyle name="20 % - Markeringsfarve3 2 6 5 3" xfId="22488"/>
    <cellStyle name="20 % - Markeringsfarve3 2 6 6" xfId="2050"/>
    <cellStyle name="20 % - Markeringsfarve3 2 6 6 2" xfId="12410"/>
    <cellStyle name="20 % - Markeringsfarve3 2 6 6 2 2" xfId="26441"/>
    <cellStyle name="20 % - Markeringsfarve3 2 6 6 3" xfId="22489"/>
    <cellStyle name="20 % - Markeringsfarve3 2 6 7" xfId="2051"/>
    <cellStyle name="20 % - Markeringsfarve3 2 6 7 2" xfId="12411"/>
    <cellStyle name="20 % - Markeringsfarve3 2 6 7 2 2" xfId="26442"/>
    <cellStyle name="20 % - Markeringsfarve3 2 6 7 3" xfId="22490"/>
    <cellStyle name="20 % - Markeringsfarve3 2 6 8" xfId="2052"/>
    <cellStyle name="20 % - Markeringsfarve3 2 6 8 2" xfId="12412"/>
    <cellStyle name="20 % - Markeringsfarve3 2 6 8 2 2" xfId="26443"/>
    <cellStyle name="20 % - Markeringsfarve3 2 6 8 3" xfId="22491"/>
    <cellStyle name="20 % - Markeringsfarve3 2 6 9" xfId="2053"/>
    <cellStyle name="20 % - Markeringsfarve3 2 6 9 2" xfId="12413"/>
    <cellStyle name="20 % - Markeringsfarve3 2 6 9 2 2" xfId="26444"/>
    <cellStyle name="20 % - Markeringsfarve3 2 6 9 3" xfId="22492"/>
    <cellStyle name="20 % - Markeringsfarve3 2 7" xfId="2054"/>
    <cellStyle name="20 % - Markeringsfarve3 2 7 2" xfId="2055"/>
    <cellStyle name="20 % - Markeringsfarve3 2 7 2 2" xfId="12415"/>
    <cellStyle name="20 % - Markeringsfarve3 2 7 2 2 2" xfId="26446"/>
    <cellStyle name="20 % - Markeringsfarve3 2 7 2 3" xfId="22494"/>
    <cellStyle name="20 % - Markeringsfarve3 2 7 3" xfId="2056"/>
    <cellStyle name="20 % - Markeringsfarve3 2 7 3 2" xfId="12416"/>
    <cellStyle name="20 % - Markeringsfarve3 2 7 3 2 2" xfId="26447"/>
    <cellStyle name="20 % - Markeringsfarve3 2 7 3 3" xfId="22495"/>
    <cellStyle name="20 % - Markeringsfarve3 2 7 4" xfId="2057"/>
    <cellStyle name="20 % - Markeringsfarve3 2 7 4 2" xfId="12417"/>
    <cellStyle name="20 % - Markeringsfarve3 2 7 4 2 2" xfId="26448"/>
    <cellStyle name="20 % - Markeringsfarve3 2 7 4 3" xfId="22496"/>
    <cellStyle name="20 % - Markeringsfarve3 2 7 5" xfId="2058"/>
    <cellStyle name="20 % - Markeringsfarve3 2 7 5 2" xfId="12418"/>
    <cellStyle name="20 % - Markeringsfarve3 2 7 5 2 2" xfId="26449"/>
    <cellStyle name="20 % - Markeringsfarve3 2 7 5 3" xfId="22497"/>
    <cellStyle name="20 % - Markeringsfarve3 2 7 6" xfId="2059"/>
    <cellStyle name="20 % - Markeringsfarve3 2 7 6 2" xfId="12419"/>
    <cellStyle name="20 % - Markeringsfarve3 2 7 6 2 2" xfId="26450"/>
    <cellStyle name="20 % - Markeringsfarve3 2 7 6 3" xfId="22498"/>
    <cellStyle name="20 % - Markeringsfarve3 2 7 7" xfId="12414"/>
    <cellStyle name="20 % - Markeringsfarve3 2 7 7 2" xfId="26445"/>
    <cellStyle name="20 % - Markeringsfarve3 2 7 8" xfId="22493"/>
    <cellStyle name="20 % - Markeringsfarve3 2 8" xfId="2060"/>
    <cellStyle name="20 % - Markeringsfarve3 2 8 2" xfId="2061"/>
    <cellStyle name="20 % - Markeringsfarve3 2 8 2 2" xfId="12421"/>
    <cellStyle name="20 % - Markeringsfarve3 2 8 2 2 2" xfId="26452"/>
    <cellStyle name="20 % - Markeringsfarve3 2 8 2 3" xfId="22500"/>
    <cellStyle name="20 % - Markeringsfarve3 2 8 3" xfId="2062"/>
    <cellStyle name="20 % - Markeringsfarve3 2 8 3 2" xfId="12422"/>
    <cellStyle name="20 % - Markeringsfarve3 2 8 3 2 2" xfId="26453"/>
    <cellStyle name="20 % - Markeringsfarve3 2 8 3 3" xfId="22501"/>
    <cellStyle name="20 % - Markeringsfarve3 2 8 4" xfId="2063"/>
    <cellStyle name="20 % - Markeringsfarve3 2 8 4 2" xfId="12423"/>
    <cellStyle name="20 % - Markeringsfarve3 2 8 4 2 2" xfId="26454"/>
    <cellStyle name="20 % - Markeringsfarve3 2 8 4 3" xfId="22502"/>
    <cellStyle name="20 % - Markeringsfarve3 2 8 5" xfId="2064"/>
    <cellStyle name="20 % - Markeringsfarve3 2 8 5 2" xfId="12424"/>
    <cellStyle name="20 % - Markeringsfarve3 2 8 5 2 2" xfId="26455"/>
    <cellStyle name="20 % - Markeringsfarve3 2 8 5 3" xfId="22503"/>
    <cellStyle name="20 % - Markeringsfarve3 2 8 6" xfId="2065"/>
    <cellStyle name="20 % - Markeringsfarve3 2 8 6 2" xfId="12425"/>
    <cellStyle name="20 % - Markeringsfarve3 2 8 6 2 2" xfId="26456"/>
    <cellStyle name="20 % - Markeringsfarve3 2 8 6 3" xfId="22504"/>
    <cellStyle name="20 % - Markeringsfarve3 2 8 7" xfId="12420"/>
    <cellStyle name="20 % - Markeringsfarve3 2 8 7 2" xfId="26451"/>
    <cellStyle name="20 % - Markeringsfarve3 2 8 8" xfId="22499"/>
    <cellStyle name="20 % - Markeringsfarve3 2 9" xfId="2066"/>
    <cellStyle name="20 % - Markeringsfarve3 2 9 2" xfId="2067"/>
    <cellStyle name="20 % - Markeringsfarve3 2 9 2 2" xfId="12427"/>
    <cellStyle name="20 % - Markeringsfarve3 2 9 2 2 2" xfId="26458"/>
    <cellStyle name="20 % - Markeringsfarve3 2 9 2 3" xfId="22506"/>
    <cellStyle name="20 % - Markeringsfarve3 2 9 3" xfId="2068"/>
    <cellStyle name="20 % - Markeringsfarve3 2 9 3 2" xfId="12428"/>
    <cellStyle name="20 % - Markeringsfarve3 2 9 3 2 2" xfId="26459"/>
    <cellStyle name="20 % - Markeringsfarve3 2 9 3 3" xfId="22507"/>
    <cellStyle name="20 % - Markeringsfarve3 2 9 4" xfId="2069"/>
    <cellStyle name="20 % - Markeringsfarve3 2 9 4 2" xfId="12429"/>
    <cellStyle name="20 % - Markeringsfarve3 2 9 4 2 2" xfId="26460"/>
    <cellStyle name="20 % - Markeringsfarve3 2 9 4 3" xfId="22508"/>
    <cellStyle name="20 % - Markeringsfarve3 2 9 5" xfId="2070"/>
    <cellStyle name="20 % - Markeringsfarve3 2 9 5 2" xfId="12430"/>
    <cellStyle name="20 % - Markeringsfarve3 2 9 5 2 2" xfId="26461"/>
    <cellStyle name="20 % - Markeringsfarve3 2 9 5 3" xfId="22509"/>
    <cellStyle name="20 % - Markeringsfarve3 2 9 6" xfId="2071"/>
    <cellStyle name="20 % - Markeringsfarve3 2 9 6 2" xfId="12431"/>
    <cellStyle name="20 % - Markeringsfarve3 2 9 6 2 2" xfId="26462"/>
    <cellStyle name="20 % - Markeringsfarve3 2 9 6 3" xfId="22510"/>
    <cellStyle name="20 % - Markeringsfarve3 2 9 7" xfId="12426"/>
    <cellStyle name="20 % - Markeringsfarve3 2 9 7 2" xfId="26457"/>
    <cellStyle name="20 % - Markeringsfarve3 2 9 8" xfId="22505"/>
    <cellStyle name="20 % - Markeringsfarve3 2_Budget" xfId="2072"/>
    <cellStyle name="20 % - Markeringsfarve3 3" xfId="2073"/>
    <cellStyle name="20 % - Markeringsfarve3 3 2" xfId="2074"/>
    <cellStyle name="20 % - Markeringsfarve3 3 2 10" xfId="12432"/>
    <cellStyle name="20 % - Markeringsfarve3 3 2 10 2" xfId="26463"/>
    <cellStyle name="20 % - Markeringsfarve3 3 2 11" xfId="22511"/>
    <cellStyle name="20 % - Markeringsfarve3 3 2 2" xfId="2075"/>
    <cellStyle name="20 % - Markeringsfarve3 3 2 2 2" xfId="2076"/>
    <cellStyle name="20 % - Markeringsfarve3 3 2 2 2 2" xfId="2077"/>
    <cellStyle name="20 % - Markeringsfarve3 3 2 2 2 2 2" xfId="12435"/>
    <cellStyle name="20 % - Markeringsfarve3 3 2 2 2 2 2 2" xfId="26466"/>
    <cellStyle name="20 % - Markeringsfarve3 3 2 2 2 2 3" xfId="22514"/>
    <cellStyle name="20 % - Markeringsfarve3 3 2 2 2 3" xfId="2078"/>
    <cellStyle name="20 % - Markeringsfarve3 3 2 2 2 3 2" xfId="12436"/>
    <cellStyle name="20 % - Markeringsfarve3 3 2 2 2 3 2 2" xfId="26467"/>
    <cellStyle name="20 % - Markeringsfarve3 3 2 2 2 3 3" xfId="22515"/>
    <cellStyle name="20 % - Markeringsfarve3 3 2 2 2 4" xfId="2079"/>
    <cellStyle name="20 % - Markeringsfarve3 3 2 2 2 4 2" xfId="12437"/>
    <cellStyle name="20 % - Markeringsfarve3 3 2 2 2 4 2 2" xfId="26468"/>
    <cellStyle name="20 % - Markeringsfarve3 3 2 2 2 4 3" xfId="22516"/>
    <cellStyle name="20 % - Markeringsfarve3 3 2 2 2 5" xfId="2080"/>
    <cellStyle name="20 % - Markeringsfarve3 3 2 2 2 5 2" xfId="12438"/>
    <cellStyle name="20 % - Markeringsfarve3 3 2 2 2 5 2 2" xfId="26469"/>
    <cellStyle name="20 % - Markeringsfarve3 3 2 2 2 5 3" xfId="22517"/>
    <cellStyle name="20 % - Markeringsfarve3 3 2 2 2 6" xfId="2081"/>
    <cellStyle name="20 % - Markeringsfarve3 3 2 2 2 6 2" xfId="12439"/>
    <cellStyle name="20 % - Markeringsfarve3 3 2 2 2 6 2 2" xfId="26470"/>
    <cellStyle name="20 % - Markeringsfarve3 3 2 2 2 6 3" xfId="22518"/>
    <cellStyle name="20 % - Markeringsfarve3 3 2 2 2 7" xfId="12434"/>
    <cellStyle name="20 % - Markeringsfarve3 3 2 2 2 7 2" xfId="26465"/>
    <cellStyle name="20 % - Markeringsfarve3 3 2 2 2 8" xfId="22513"/>
    <cellStyle name="20 % - Markeringsfarve3 3 2 2 3" xfId="2082"/>
    <cellStyle name="20 % - Markeringsfarve3 3 2 2 3 2" xfId="12440"/>
    <cellStyle name="20 % - Markeringsfarve3 3 2 2 3 2 2" xfId="26471"/>
    <cellStyle name="20 % - Markeringsfarve3 3 2 2 3 3" xfId="22519"/>
    <cellStyle name="20 % - Markeringsfarve3 3 2 2 4" xfId="2083"/>
    <cellStyle name="20 % - Markeringsfarve3 3 2 2 4 2" xfId="12441"/>
    <cellStyle name="20 % - Markeringsfarve3 3 2 2 4 2 2" xfId="26472"/>
    <cellStyle name="20 % - Markeringsfarve3 3 2 2 4 3" xfId="22520"/>
    <cellStyle name="20 % - Markeringsfarve3 3 2 2 5" xfId="2084"/>
    <cellStyle name="20 % - Markeringsfarve3 3 2 2 5 2" xfId="12442"/>
    <cellStyle name="20 % - Markeringsfarve3 3 2 2 5 2 2" xfId="26473"/>
    <cellStyle name="20 % - Markeringsfarve3 3 2 2 5 3" xfId="22521"/>
    <cellStyle name="20 % - Markeringsfarve3 3 2 2 6" xfId="2085"/>
    <cellStyle name="20 % - Markeringsfarve3 3 2 2 6 2" xfId="12443"/>
    <cellStyle name="20 % - Markeringsfarve3 3 2 2 6 2 2" xfId="26474"/>
    <cellStyle name="20 % - Markeringsfarve3 3 2 2 6 3" xfId="22522"/>
    <cellStyle name="20 % - Markeringsfarve3 3 2 2 7" xfId="2086"/>
    <cellStyle name="20 % - Markeringsfarve3 3 2 2 7 2" xfId="12444"/>
    <cellStyle name="20 % - Markeringsfarve3 3 2 2 7 2 2" xfId="26475"/>
    <cellStyle name="20 % - Markeringsfarve3 3 2 2 7 3" xfId="22523"/>
    <cellStyle name="20 % - Markeringsfarve3 3 2 2 8" xfId="12433"/>
    <cellStyle name="20 % - Markeringsfarve3 3 2 2 8 2" xfId="26464"/>
    <cellStyle name="20 % - Markeringsfarve3 3 2 2 9" xfId="22512"/>
    <cellStyle name="20 % - Markeringsfarve3 3 2 3" xfId="2087"/>
    <cellStyle name="20 % - Markeringsfarve3 3 2 3 2" xfId="2088"/>
    <cellStyle name="20 % - Markeringsfarve3 3 2 3 2 2" xfId="12446"/>
    <cellStyle name="20 % - Markeringsfarve3 3 2 3 2 2 2" xfId="26477"/>
    <cellStyle name="20 % - Markeringsfarve3 3 2 3 2 3" xfId="22525"/>
    <cellStyle name="20 % - Markeringsfarve3 3 2 3 3" xfId="2089"/>
    <cellStyle name="20 % - Markeringsfarve3 3 2 3 3 2" xfId="12447"/>
    <cellStyle name="20 % - Markeringsfarve3 3 2 3 3 2 2" xfId="26478"/>
    <cellStyle name="20 % - Markeringsfarve3 3 2 3 3 3" xfId="22526"/>
    <cellStyle name="20 % - Markeringsfarve3 3 2 3 4" xfId="2090"/>
    <cellStyle name="20 % - Markeringsfarve3 3 2 3 4 2" xfId="12448"/>
    <cellStyle name="20 % - Markeringsfarve3 3 2 3 4 2 2" xfId="26479"/>
    <cellStyle name="20 % - Markeringsfarve3 3 2 3 4 3" xfId="22527"/>
    <cellStyle name="20 % - Markeringsfarve3 3 2 3 5" xfId="2091"/>
    <cellStyle name="20 % - Markeringsfarve3 3 2 3 5 2" xfId="12449"/>
    <cellStyle name="20 % - Markeringsfarve3 3 2 3 5 2 2" xfId="26480"/>
    <cellStyle name="20 % - Markeringsfarve3 3 2 3 5 3" xfId="22528"/>
    <cellStyle name="20 % - Markeringsfarve3 3 2 3 6" xfId="2092"/>
    <cellStyle name="20 % - Markeringsfarve3 3 2 3 6 2" xfId="12450"/>
    <cellStyle name="20 % - Markeringsfarve3 3 2 3 6 2 2" xfId="26481"/>
    <cellStyle name="20 % - Markeringsfarve3 3 2 3 6 3" xfId="22529"/>
    <cellStyle name="20 % - Markeringsfarve3 3 2 3 7" xfId="12445"/>
    <cellStyle name="20 % - Markeringsfarve3 3 2 3 7 2" xfId="26476"/>
    <cellStyle name="20 % - Markeringsfarve3 3 2 3 8" xfId="22524"/>
    <cellStyle name="20 % - Markeringsfarve3 3 2 4" xfId="2093"/>
    <cellStyle name="20 % - Markeringsfarve3 3 2 4 2" xfId="12451"/>
    <cellStyle name="20 % - Markeringsfarve3 3 2 4 2 2" xfId="26482"/>
    <cellStyle name="20 % - Markeringsfarve3 3 2 4 3" xfId="22530"/>
    <cellStyle name="20 % - Markeringsfarve3 3 2 5" xfId="2094"/>
    <cellStyle name="20 % - Markeringsfarve3 3 2 5 2" xfId="12452"/>
    <cellStyle name="20 % - Markeringsfarve3 3 2 5 2 2" xfId="26483"/>
    <cellStyle name="20 % - Markeringsfarve3 3 2 5 3" xfId="22531"/>
    <cellStyle name="20 % - Markeringsfarve3 3 2 6" xfId="2095"/>
    <cellStyle name="20 % - Markeringsfarve3 3 2 6 2" xfId="12453"/>
    <cellStyle name="20 % - Markeringsfarve3 3 2 6 2 2" xfId="26484"/>
    <cellStyle name="20 % - Markeringsfarve3 3 2 6 3" xfId="22532"/>
    <cellStyle name="20 % - Markeringsfarve3 3 2 7" xfId="2096"/>
    <cellStyle name="20 % - Markeringsfarve3 3 2 7 2" xfId="12454"/>
    <cellStyle name="20 % - Markeringsfarve3 3 2 7 2 2" xfId="26485"/>
    <cellStyle name="20 % - Markeringsfarve3 3 2 7 3" xfId="22533"/>
    <cellStyle name="20 % - Markeringsfarve3 3 2 8" xfId="2097"/>
    <cellStyle name="20 % - Markeringsfarve3 3 2 8 2" xfId="12455"/>
    <cellStyle name="20 % - Markeringsfarve3 3 2 8 2 2" xfId="26486"/>
    <cellStyle name="20 % - Markeringsfarve3 3 2 8 3" xfId="22534"/>
    <cellStyle name="20 % - Markeringsfarve3 3 2 9" xfId="2098"/>
    <cellStyle name="20 % - Markeringsfarve3 3 3" xfId="2099"/>
    <cellStyle name="20 % - Markeringsfarve3 3 3 2" xfId="12456"/>
    <cellStyle name="20 % - Markeringsfarve3 3 3 2 2" xfId="26487"/>
    <cellStyle name="20 % - Markeringsfarve3 3 3 3" xfId="22535"/>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0 2 2" xfId="26489"/>
    <cellStyle name="20 % - Markeringsfarve3 6 10 3" xfId="22537"/>
    <cellStyle name="20 % - Markeringsfarve3 6 11" xfId="12457"/>
    <cellStyle name="20 % - Markeringsfarve3 6 11 2" xfId="26488"/>
    <cellStyle name="20 % - Markeringsfarve3 6 12" xfId="22536"/>
    <cellStyle name="20 % - Markeringsfarve3 6 2" xfId="2106"/>
    <cellStyle name="20 % - Markeringsfarve3 6 2 10" xfId="22538"/>
    <cellStyle name="20 % - Markeringsfarve3 6 2 2" xfId="2107"/>
    <cellStyle name="20 % - Markeringsfarve3 6 2 2 2" xfId="2108"/>
    <cellStyle name="20 % - Markeringsfarve3 6 2 2 2 2" xfId="12461"/>
    <cellStyle name="20 % - Markeringsfarve3 6 2 2 2 2 2" xfId="26492"/>
    <cellStyle name="20 % - Markeringsfarve3 6 2 2 2 3" xfId="22540"/>
    <cellStyle name="20 % - Markeringsfarve3 6 2 2 3" xfId="2109"/>
    <cellStyle name="20 % - Markeringsfarve3 6 2 2 3 2" xfId="12462"/>
    <cellStyle name="20 % - Markeringsfarve3 6 2 2 3 2 2" xfId="26493"/>
    <cellStyle name="20 % - Markeringsfarve3 6 2 2 3 3" xfId="22541"/>
    <cellStyle name="20 % - Markeringsfarve3 6 2 2 4" xfId="2110"/>
    <cellStyle name="20 % - Markeringsfarve3 6 2 2 4 2" xfId="12463"/>
    <cellStyle name="20 % - Markeringsfarve3 6 2 2 4 2 2" xfId="26494"/>
    <cellStyle name="20 % - Markeringsfarve3 6 2 2 4 3" xfId="22542"/>
    <cellStyle name="20 % - Markeringsfarve3 6 2 2 5" xfId="2111"/>
    <cellStyle name="20 % - Markeringsfarve3 6 2 2 5 2" xfId="12464"/>
    <cellStyle name="20 % - Markeringsfarve3 6 2 2 5 2 2" xfId="26495"/>
    <cellStyle name="20 % - Markeringsfarve3 6 2 2 5 3" xfId="22543"/>
    <cellStyle name="20 % - Markeringsfarve3 6 2 2 6" xfId="2112"/>
    <cellStyle name="20 % - Markeringsfarve3 6 2 2 6 2" xfId="12465"/>
    <cellStyle name="20 % - Markeringsfarve3 6 2 2 6 2 2" xfId="26496"/>
    <cellStyle name="20 % - Markeringsfarve3 6 2 2 6 3" xfId="22544"/>
    <cellStyle name="20 % - Markeringsfarve3 6 2 2 7" xfId="12460"/>
    <cellStyle name="20 % - Markeringsfarve3 6 2 2 7 2" xfId="26491"/>
    <cellStyle name="20 % - Markeringsfarve3 6 2 2 8" xfId="22539"/>
    <cellStyle name="20 % - Markeringsfarve3 6 2 3" xfId="2113"/>
    <cellStyle name="20 % - Markeringsfarve3 6 2 3 2" xfId="2114"/>
    <cellStyle name="20 % - Markeringsfarve3 6 2 3 2 2" xfId="12467"/>
    <cellStyle name="20 % - Markeringsfarve3 6 2 3 2 2 2" xfId="26498"/>
    <cellStyle name="20 % - Markeringsfarve3 6 2 3 2 3" xfId="22546"/>
    <cellStyle name="20 % - Markeringsfarve3 6 2 3 3" xfId="2115"/>
    <cellStyle name="20 % - Markeringsfarve3 6 2 3 3 2" xfId="12468"/>
    <cellStyle name="20 % - Markeringsfarve3 6 2 3 3 2 2" xfId="26499"/>
    <cellStyle name="20 % - Markeringsfarve3 6 2 3 3 3" xfId="22547"/>
    <cellStyle name="20 % - Markeringsfarve3 6 2 3 4" xfId="2116"/>
    <cellStyle name="20 % - Markeringsfarve3 6 2 3 4 2" xfId="12469"/>
    <cellStyle name="20 % - Markeringsfarve3 6 2 3 4 2 2" xfId="26500"/>
    <cellStyle name="20 % - Markeringsfarve3 6 2 3 4 3" xfId="22548"/>
    <cellStyle name="20 % - Markeringsfarve3 6 2 3 5" xfId="2117"/>
    <cellStyle name="20 % - Markeringsfarve3 6 2 3 5 2" xfId="12470"/>
    <cellStyle name="20 % - Markeringsfarve3 6 2 3 5 2 2" xfId="26501"/>
    <cellStyle name="20 % - Markeringsfarve3 6 2 3 5 3" xfId="22549"/>
    <cellStyle name="20 % - Markeringsfarve3 6 2 3 6" xfId="2118"/>
    <cellStyle name="20 % - Markeringsfarve3 6 2 3 6 2" xfId="12471"/>
    <cellStyle name="20 % - Markeringsfarve3 6 2 3 6 2 2" xfId="26502"/>
    <cellStyle name="20 % - Markeringsfarve3 6 2 3 6 3" xfId="22550"/>
    <cellStyle name="20 % - Markeringsfarve3 6 2 3 7" xfId="12466"/>
    <cellStyle name="20 % - Markeringsfarve3 6 2 3 7 2" xfId="26497"/>
    <cellStyle name="20 % - Markeringsfarve3 6 2 3 8" xfId="22545"/>
    <cellStyle name="20 % - Markeringsfarve3 6 2 4" xfId="2119"/>
    <cellStyle name="20 % - Markeringsfarve3 6 2 4 2" xfId="12472"/>
    <cellStyle name="20 % - Markeringsfarve3 6 2 4 2 2" xfId="26503"/>
    <cellStyle name="20 % - Markeringsfarve3 6 2 4 3" xfId="22551"/>
    <cellStyle name="20 % - Markeringsfarve3 6 2 5" xfId="2120"/>
    <cellStyle name="20 % - Markeringsfarve3 6 2 5 2" xfId="12473"/>
    <cellStyle name="20 % - Markeringsfarve3 6 2 5 2 2" xfId="26504"/>
    <cellStyle name="20 % - Markeringsfarve3 6 2 5 3" xfId="22552"/>
    <cellStyle name="20 % - Markeringsfarve3 6 2 6" xfId="2121"/>
    <cellStyle name="20 % - Markeringsfarve3 6 2 6 2" xfId="12474"/>
    <cellStyle name="20 % - Markeringsfarve3 6 2 6 2 2" xfId="26505"/>
    <cellStyle name="20 % - Markeringsfarve3 6 2 6 3" xfId="22553"/>
    <cellStyle name="20 % - Markeringsfarve3 6 2 7" xfId="2122"/>
    <cellStyle name="20 % - Markeringsfarve3 6 2 7 2" xfId="12475"/>
    <cellStyle name="20 % - Markeringsfarve3 6 2 7 2 2" xfId="26506"/>
    <cellStyle name="20 % - Markeringsfarve3 6 2 7 3" xfId="22554"/>
    <cellStyle name="20 % - Markeringsfarve3 6 2 8" xfId="2123"/>
    <cellStyle name="20 % - Markeringsfarve3 6 2 8 2" xfId="12476"/>
    <cellStyle name="20 % - Markeringsfarve3 6 2 8 2 2" xfId="26507"/>
    <cellStyle name="20 % - Markeringsfarve3 6 2 8 3" xfId="22555"/>
    <cellStyle name="20 % - Markeringsfarve3 6 2 9" xfId="12459"/>
    <cellStyle name="20 % - Markeringsfarve3 6 2 9 2" xfId="26490"/>
    <cellStyle name="20 % - Markeringsfarve3 6 3" xfId="2124"/>
    <cellStyle name="20 % - Markeringsfarve3 6 4" xfId="2125"/>
    <cellStyle name="20 % - Markeringsfarve3 6 4 2" xfId="2126"/>
    <cellStyle name="20 % - Markeringsfarve3 6 4 2 2" xfId="12478"/>
    <cellStyle name="20 % - Markeringsfarve3 6 4 2 2 2" xfId="26509"/>
    <cellStyle name="20 % - Markeringsfarve3 6 4 2 3" xfId="22557"/>
    <cellStyle name="20 % - Markeringsfarve3 6 4 3" xfId="2127"/>
    <cellStyle name="20 % - Markeringsfarve3 6 4 3 2" xfId="12479"/>
    <cellStyle name="20 % - Markeringsfarve3 6 4 3 2 2" xfId="26510"/>
    <cellStyle name="20 % - Markeringsfarve3 6 4 3 3" xfId="22558"/>
    <cellStyle name="20 % - Markeringsfarve3 6 4 4" xfId="2128"/>
    <cellStyle name="20 % - Markeringsfarve3 6 4 4 2" xfId="12480"/>
    <cellStyle name="20 % - Markeringsfarve3 6 4 4 2 2" xfId="26511"/>
    <cellStyle name="20 % - Markeringsfarve3 6 4 4 3" xfId="22559"/>
    <cellStyle name="20 % - Markeringsfarve3 6 4 5" xfId="2129"/>
    <cellStyle name="20 % - Markeringsfarve3 6 4 5 2" xfId="12481"/>
    <cellStyle name="20 % - Markeringsfarve3 6 4 5 2 2" xfId="26512"/>
    <cellStyle name="20 % - Markeringsfarve3 6 4 5 3" xfId="22560"/>
    <cellStyle name="20 % - Markeringsfarve3 6 4 6" xfId="2130"/>
    <cellStyle name="20 % - Markeringsfarve3 6 4 6 2" xfId="12482"/>
    <cellStyle name="20 % - Markeringsfarve3 6 4 6 2 2" xfId="26513"/>
    <cellStyle name="20 % - Markeringsfarve3 6 4 6 3" xfId="22561"/>
    <cellStyle name="20 % - Markeringsfarve3 6 4 7" xfId="12477"/>
    <cellStyle name="20 % - Markeringsfarve3 6 4 7 2" xfId="26508"/>
    <cellStyle name="20 % - Markeringsfarve3 6 4 8" xfId="22556"/>
    <cellStyle name="20 % - Markeringsfarve3 6 5" xfId="2131"/>
    <cellStyle name="20 % - Markeringsfarve3 6 5 2" xfId="2132"/>
    <cellStyle name="20 % - Markeringsfarve3 6 5 2 2" xfId="12484"/>
    <cellStyle name="20 % - Markeringsfarve3 6 5 2 2 2" xfId="26515"/>
    <cellStyle name="20 % - Markeringsfarve3 6 5 2 3" xfId="22563"/>
    <cellStyle name="20 % - Markeringsfarve3 6 5 3" xfId="2133"/>
    <cellStyle name="20 % - Markeringsfarve3 6 5 3 2" xfId="12485"/>
    <cellStyle name="20 % - Markeringsfarve3 6 5 3 2 2" xfId="26516"/>
    <cellStyle name="20 % - Markeringsfarve3 6 5 3 3" xfId="22564"/>
    <cellStyle name="20 % - Markeringsfarve3 6 5 4" xfId="2134"/>
    <cellStyle name="20 % - Markeringsfarve3 6 5 4 2" xfId="12486"/>
    <cellStyle name="20 % - Markeringsfarve3 6 5 4 2 2" xfId="26517"/>
    <cellStyle name="20 % - Markeringsfarve3 6 5 4 3" xfId="22565"/>
    <cellStyle name="20 % - Markeringsfarve3 6 5 5" xfId="2135"/>
    <cellStyle name="20 % - Markeringsfarve3 6 5 5 2" xfId="12487"/>
    <cellStyle name="20 % - Markeringsfarve3 6 5 5 2 2" xfId="26518"/>
    <cellStyle name="20 % - Markeringsfarve3 6 5 5 3" xfId="22566"/>
    <cellStyle name="20 % - Markeringsfarve3 6 5 6" xfId="2136"/>
    <cellStyle name="20 % - Markeringsfarve3 6 5 6 2" xfId="12488"/>
    <cellStyle name="20 % - Markeringsfarve3 6 5 6 2 2" xfId="26519"/>
    <cellStyle name="20 % - Markeringsfarve3 6 5 6 3" xfId="22567"/>
    <cellStyle name="20 % - Markeringsfarve3 6 5 7" xfId="12483"/>
    <cellStyle name="20 % - Markeringsfarve3 6 5 7 2" xfId="26514"/>
    <cellStyle name="20 % - Markeringsfarve3 6 5 8" xfId="22562"/>
    <cellStyle name="20 % - Markeringsfarve3 6 6" xfId="2137"/>
    <cellStyle name="20 % - Markeringsfarve3 6 6 2" xfId="12489"/>
    <cellStyle name="20 % - Markeringsfarve3 6 6 2 2" xfId="26520"/>
    <cellStyle name="20 % - Markeringsfarve3 6 6 3" xfId="22568"/>
    <cellStyle name="20 % - Markeringsfarve3 6 7" xfId="2138"/>
    <cellStyle name="20 % - Markeringsfarve3 6 7 2" xfId="12490"/>
    <cellStyle name="20 % - Markeringsfarve3 6 7 2 2" xfId="26521"/>
    <cellStyle name="20 % - Markeringsfarve3 6 7 3" xfId="22569"/>
    <cellStyle name="20 % - Markeringsfarve3 6 8" xfId="2139"/>
    <cellStyle name="20 % - Markeringsfarve3 6 8 2" xfId="12491"/>
    <cellStyle name="20 % - Markeringsfarve3 6 8 2 2" xfId="26522"/>
    <cellStyle name="20 % - Markeringsfarve3 6 8 3" xfId="22570"/>
    <cellStyle name="20 % - Markeringsfarve3 6 9" xfId="2140"/>
    <cellStyle name="20 % - Markeringsfarve3 6 9 2" xfId="12492"/>
    <cellStyle name="20 % - Markeringsfarve3 6 9 2 2" xfId="26523"/>
    <cellStyle name="20 % - Markeringsfarve3 6 9 3" xfId="22571"/>
    <cellStyle name="20 % - Markeringsfarve3 7" xfId="2141"/>
    <cellStyle name="20 % - Markeringsfarve3 8" xfId="2142"/>
    <cellStyle name="20 % - Markeringsfarve3 9" xfId="2143"/>
    <cellStyle name="20 % - Markeringsfarve4 10" xfId="2145"/>
    <cellStyle name="20 % - Markeringsfarve4 11" xfId="2146"/>
    <cellStyle name="20 % - Markeringsfarve4 11 2" xfId="2147"/>
    <cellStyle name="20 % - Markeringsfarve4 11 2 2" xfId="12494"/>
    <cellStyle name="20 % - Markeringsfarve4 11 2 2 2" xfId="26525"/>
    <cellStyle name="20 % - Markeringsfarve4 11 2 3" xfId="22574"/>
    <cellStyle name="20 % - Markeringsfarve4 11 3" xfId="12493"/>
    <cellStyle name="20 % - Markeringsfarve4 11 3 2" xfId="26524"/>
    <cellStyle name="20 % - Markeringsfarve4 11 4" xfId="22573"/>
    <cellStyle name="20 % - Markeringsfarve4 12" xfId="2148"/>
    <cellStyle name="20 % - Markeringsfarve4 12 2" xfId="12495"/>
    <cellStyle name="20 % - Markeringsfarve4 12 2 2" xfId="26526"/>
    <cellStyle name="20 % - Markeringsfarve4 12 3" xfId="22575"/>
    <cellStyle name="20 % - Markeringsfarve4 13" xfId="2149"/>
    <cellStyle name="20 % - Markeringsfarve4 13 2" xfId="12496"/>
    <cellStyle name="20 % - Markeringsfarve4 13 2 2" xfId="26527"/>
    <cellStyle name="20 % - Markeringsfarve4 13 3" xfId="2257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8 2 2" xfId="26528"/>
    <cellStyle name="20 % - Markeringsfarve4 18 3" xfId="22577"/>
    <cellStyle name="20 % - Markeringsfarve4 19" xfId="2155"/>
    <cellStyle name="20 % - Markeringsfarve4 19 2" xfId="12498"/>
    <cellStyle name="20 % - Markeringsfarve4 19 2 2" xfId="26529"/>
    <cellStyle name="20 % - Markeringsfarve4 19 3" xfId="22578"/>
    <cellStyle name="20 % - Markeringsfarve4 2" xfId="2156"/>
    <cellStyle name="20 % - Markeringsfarve4 2 10" xfId="2157"/>
    <cellStyle name="20 % - Markeringsfarve4 2 10 2" xfId="12499"/>
    <cellStyle name="20 % - Markeringsfarve4 2 10 2 2" xfId="26530"/>
    <cellStyle name="20 % - Markeringsfarve4 2 10 3" xfId="22579"/>
    <cellStyle name="20 % - Markeringsfarve4 2 11" xfId="2158"/>
    <cellStyle name="20 % - Markeringsfarve4 2 11 2" xfId="12500"/>
    <cellStyle name="20 % - Markeringsfarve4 2 11 2 2" xfId="26531"/>
    <cellStyle name="20 % - Markeringsfarve4 2 11 3" xfId="22580"/>
    <cellStyle name="20 % - Markeringsfarve4 2 12" xfId="2159"/>
    <cellStyle name="20 % - Markeringsfarve4 2 12 2" xfId="12501"/>
    <cellStyle name="20 % - Markeringsfarve4 2 12 2 2" xfId="26532"/>
    <cellStyle name="20 % - Markeringsfarve4 2 12 3" xfId="22581"/>
    <cellStyle name="20 % - Markeringsfarve4 2 13" xfId="2160"/>
    <cellStyle name="20 % - Markeringsfarve4 2 13 2" xfId="12502"/>
    <cellStyle name="20 % - Markeringsfarve4 2 13 2 2" xfId="26533"/>
    <cellStyle name="20 % - Markeringsfarve4 2 13 3" xfId="22582"/>
    <cellStyle name="20 % - Markeringsfarve4 2 14" xfId="2161"/>
    <cellStyle name="20 % - Markeringsfarve4 2 14 2" xfId="12503"/>
    <cellStyle name="20 % - Markeringsfarve4 2 14 2 2" xfId="26534"/>
    <cellStyle name="20 % - Markeringsfarve4 2 14 3" xfId="22583"/>
    <cellStyle name="20 % - Markeringsfarve4 2 15" xfId="2162"/>
    <cellStyle name="20 % - Markeringsfarve4 2 15 2" xfId="12504"/>
    <cellStyle name="20 % - Markeringsfarve4 2 15 2 2" xfId="26535"/>
    <cellStyle name="20 % - Markeringsfarve4 2 15 3" xfId="22584"/>
    <cellStyle name="20 % - Markeringsfarve4 2 16" xfId="2163"/>
    <cellStyle name="20 % - Markeringsfarve4 2 17" xfId="2164"/>
    <cellStyle name="20 % - Markeringsfarve4 2 17 2" xfId="12505"/>
    <cellStyle name="20 % - Markeringsfarve4 2 17 2 2" xfId="26536"/>
    <cellStyle name="20 % - Markeringsfarve4 2 17 3" xfId="22585"/>
    <cellStyle name="20 % - Markeringsfarve4 2 2" xfId="2165"/>
    <cellStyle name="20 % - Markeringsfarve4 2 2 10" xfId="2166"/>
    <cellStyle name="20 % - Markeringsfarve4 2 2 10 2" xfId="12507"/>
    <cellStyle name="20 % - Markeringsfarve4 2 2 10 2 2" xfId="26538"/>
    <cellStyle name="20 % - Markeringsfarve4 2 2 10 3" xfId="22587"/>
    <cellStyle name="20 % - Markeringsfarve4 2 2 11" xfId="2167"/>
    <cellStyle name="20 % - Markeringsfarve4 2 2 11 2" xfId="12508"/>
    <cellStyle name="20 % - Markeringsfarve4 2 2 11 2 2" xfId="26539"/>
    <cellStyle name="20 % - Markeringsfarve4 2 2 11 3" xfId="22588"/>
    <cellStyle name="20 % - Markeringsfarve4 2 2 12" xfId="2168"/>
    <cellStyle name="20 % - Markeringsfarve4 2 2 12 2" xfId="12509"/>
    <cellStyle name="20 % - Markeringsfarve4 2 2 12 2 2" xfId="26540"/>
    <cellStyle name="20 % - Markeringsfarve4 2 2 12 3" xfId="22589"/>
    <cellStyle name="20 % - Markeringsfarve4 2 2 13" xfId="2169"/>
    <cellStyle name="20 % - Markeringsfarve4 2 2 13 2" xfId="12510"/>
    <cellStyle name="20 % - Markeringsfarve4 2 2 13 2 2" xfId="26541"/>
    <cellStyle name="20 % - Markeringsfarve4 2 2 13 3" xfId="22590"/>
    <cellStyle name="20 % - Markeringsfarve4 2 2 14" xfId="2170"/>
    <cellStyle name="20 % - Markeringsfarve4 2 2 15" xfId="12506"/>
    <cellStyle name="20 % - Markeringsfarve4 2 2 15 2" xfId="26537"/>
    <cellStyle name="20 % - Markeringsfarve4 2 2 16" xfId="22586"/>
    <cellStyle name="20 % - Markeringsfarve4 2 2 2" xfId="2171"/>
    <cellStyle name="20 % - Markeringsfarve4 2 2 2 10" xfId="2172"/>
    <cellStyle name="20 % - Markeringsfarve4 2 2 2 10 2" xfId="12512"/>
    <cellStyle name="20 % - Markeringsfarve4 2 2 2 10 2 2" xfId="26543"/>
    <cellStyle name="20 % - Markeringsfarve4 2 2 2 10 3" xfId="22592"/>
    <cellStyle name="20 % - Markeringsfarve4 2 2 2 11" xfId="2173"/>
    <cellStyle name="20 % - Markeringsfarve4 2 2 2 11 2" xfId="12513"/>
    <cellStyle name="20 % - Markeringsfarve4 2 2 2 11 2 2" xfId="26544"/>
    <cellStyle name="20 % - Markeringsfarve4 2 2 2 11 3" xfId="22593"/>
    <cellStyle name="20 % - Markeringsfarve4 2 2 2 12" xfId="2174"/>
    <cellStyle name="20 % - Markeringsfarve4 2 2 2 12 2" xfId="12514"/>
    <cellStyle name="20 % - Markeringsfarve4 2 2 2 12 2 2" xfId="26545"/>
    <cellStyle name="20 % - Markeringsfarve4 2 2 2 12 3" xfId="22594"/>
    <cellStyle name="20 % - Markeringsfarve4 2 2 2 13" xfId="12511"/>
    <cellStyle name="20 % - Markeringsfarve4 2 2 2 13 2" xfId="26542"/>
    <cellStyle name="20 % - Markeringsfarve4 2 2 2 14" xfId="22591"/>
    <cellStyle name="20 % - Markeringsfarve4 2 2 2 2" xfId="2175"/>
    <cellStyle name="20 % - Markeringsfarve4 2 2 2 2 10" xfId="2176"/>
    <cellStyle name="20 % - Markeringsfarve4 2 2 2 2 10 2" xfId="12516"/>
    <cellStyle name="20 % - Markeringsfarve4 2 2 2 2 10 2 2" xfId="26547"/>
    <cellStyle name="20 % - Markeringsfarve4 2 2 2 2 10 3" xfId="22596"/>
    <cellStyle name="20 % - Markeringsfarve4 2 2 2 2 11" xfId="2177"/>
    <cellStyle name="20 % - Markeringsfarve4 2 2 2 2 11 2" xfId="12517"/>
    <cellStyle name="20 % - Markeringsfarve4 2 2 2 2 11 2 2" xfId="26548"/>
    <cellStyle name="20 % - Markeringsfarve4 2 2 2 2 11 3" xfId="22597"/>
    <cellStyle name="20 % - Markeringsfarve4 2 2 2 2 12" xfId="12515"/>
    <cellStyle name="20 % - Markeringsfarve4 2 2 2 2 12 2" xfId="26546"/>
    <cellStyle name="20 % - Markeringsfarve4 2 2 2 2 13" xfId="22595"/>
    <cellStyle name="20 % - Markeringsfarve4 2 2 2 2 2" xfId="2178"/>
    <cellStyle name="20 % - Markeringsfarve4 2 2 2 2 2 10" xfId="2179"/>
    <cellStyle name="20 % - Markeringsfarve4 2 2 2 2 2 10 2" xfId="12519"/>
    <cellStyle name="20 % - Markeringsfarve4 2 2 2 2 2 10 2 2" xfId="26550"/>
    <cellStyle name="20 % - Markeringsfarve4 2 2 2 2 2 10 3" xfId="22599"/>
    <cellStyle name="20 % - Markeringsfarve4 2 2 2 2 2 11" xfId="12518"/>
    <cellStyle name="20 % - Markeringsfarve4 2 2 2 2 2 11 2" xfId="26549"/>
    <cellStyle name="20 % - Markeringsfarve4 2 2 2 2 2 12" xfId="22598"/>
    <cellStyle name="20 % - Markeringsfarve4 2 2 2 2 2 2" xfId="2180"/>
    <cellStyle name="20 % - Markeringsfarve4 2 2 2 2 2 2 2" xfId="2181"/>
    <cellStyle name="20 % - Markeringsfarve4 2 2 2 2 2 2 2 2" xfId="12521"/>
    <cellStyle name="20 % - Markeringsfarve4 2 2 2 2 2 2 2 2 2" xfId="26552"/>
    <cellStyle name="20 % - Markeringsfarve4 2 2 2 2 2 2 2 3" xfId="22601"/>
    <cellStyle name="20 % - Markeringsfarve4 2 2 2 2 2 2 3" xfId="2182"/>
    <cellStyle name="20 % - Markeringsfarve4 2 2 2 2 2 2 3 2" xfId="12522"/>
    <cellStyle name="20 % - Markeringsfarve4 2 2 2 2 2 2 3 2 2" xfId="26553"/>
    <cellStyle name="20 % - Markeringsfarve4 2 2 2 2 2 2 3 3" xfId="22602"/>
    <cellStyle name="20 % - Markeringsfarve4 2 2 2 2 2 2 4" xfId="2183"/>
    <cellStyle name="20 % - Markeringsfarve4 2 2 2 2 2 2 4 2" xfId="12523"/>
    <cellStyle name="20 % - Markeringsfarve4 2 2 2 2 2 2 4 2 2" xfId="26554"/>
    <cellStyle name="20 % - Markeringsfarve4 2 2 2 2 2 2 4 3" xfId="22603"/>
    <cellStyle name="20 % - Markeringsfarve4 2 2 2 2 2 2 5" xfId="2184"/>
    <cellStyle name="20 % - Markeringsfarve4 2 2 2 2 2 2 5 2" xfId="12524"/>
    <cellStyle name="20 % - Markeringsfarve4 2 2 2 2 2 2 5 2 2" xfId="26555"/>
    <cellStyle name="20 % - Markeringsfarve4 2 2 2 2 2 2 5 3" xfId="22604"/>
    <cellStyle name="20 % - Markeringsfarve4 2 2 2 2 2 2 6" xfId="2185"/>
    <cellStyle name="20 % - Markeringsfarve4 2 2 2 2 2 2 6 2" xfId="12525"/>
    <cellStyle name="20 % - Markeringsfarve4 2 2 2 2 2 2 6 2 2" xfId="26556"/>
    <cellStyle name="20 % - Markeringsfarve4 2 2 2 2 2 2 6 3" xfId="22605"/>
    <cellStyle name="20 % - Markeringsfarve4 2 2 2 2 2 2 7" xfId="12520"/>
    <cellStyle name="20 % - Markeringsfarve4 2 2 2 2 2 2 7 2" xfId="26551"/>
    <cellStyle name="20 % - Markeringsfarve4 2 2 2 2 2 2 8" xfId="22600"/>
    <cellStyle name="20 % - Markeringsfarve4 2 2 2 2 2 3" xfId="2186"/>
    <cellStyle name="20 % - Markeringsfarve4 2 2 2 2 2 3 2" xfId="2187"/>
    <cellStyle name="20 % - Markeringsfarve4 2 2 2 2 2 3 2 2" xfId="12527"/>
    <cellStyle name="20 % - Markeringsfarve4 2 2 2 2 2 3 2 2 2" xfId="26558"/>
    <cellStyle name="20 % - Markeringsfarve4 2 2 2 2 2 3 2 3" xfId="22607"/>
    <cellStyle name="20 % - Markeringsfarve4 2 2 2 2 2 3 3" xfId="2188"/>
    <cellStyle name="20 % - Markeringsfarve4 2 2 2 2 2 3 3 2" xfId="12528"/>
    <cellStyle name="20 % - Markeringsfarve4 2 2 2 2 2 3 3 2 2" xfId="26559"/>
    <cellStyle name="20 % - Markeringsfarve4 2 2 2 2 2 3 3 3" xfId="22608"/>
    <cellStyle name="20 % - Markeringsfarve4 2 2 2 2 2 3 4" xfId="2189"/>
    <cellStyle name="20 % - Markeringsfarve4 2 2 2 2 2 3 4 2" xfId="12529"/>
    <cellStyle name="20 % - Markeringsfarve4 2 2 2 2 2 3 4 2 2" xfId="26560"/>
    <cellStyle name="20 % - Markeringsfarve4 2 2 2 2 2 3 4 3" xfId="22609"/>
    <cellStyle name="20 % - Markeringsfarve4 2 2 2 2 2 3 5" xfId="2190"/>
    <cellStyle name="20 % - Markeringsfarve4 2 2 2 2 2 3 5 2" xfId="12530"/>
    <cellStyle name="20 % - Markeringsfarve4 2 2 2 2 2 3 5 2 2" xfId="26561"/>
    <cellStyle name="20 % - Markeringsfarve4 2 2 2 2 2 3 5 3" xfId="22610"/>
    <cellStyle name="20 % - Markeringsfarve4 2 2 2 2 2 3 6" xfId="2191"/>
    <cellStyle name="20 % - Markeringsfarve4 2 2 2 2 2 3 6 2" xfId="12531"/>
    <cellStyle name="20 % - Markeringsfarve4 2 2 2 2 2 3 6 2 2" xfId="26562"/>
    <cellStyle name="20 % - Markeringsfarve4 2 2 2 2 2 3 6 3" xfId="22611"/>
    <cellStyle name="20 % - Markeringsfarve4 2 2 2 2 2 3 7" xfId="12526"/>
    <cellStyle name="20 % - Markeringsfarve4 2 2 2 2 2 3 7 2" xfId="26557"/>
    <cellStyle name="20 % - Markeringsfarve4 2 2 2 2 2 3 8" xfId="22606"/>
    <cellStyle name="20 % - Markeringsfarve4 2 2 2 2 2 4" xfId="2192"/>
    <cellStyle name="20 % - Markeringsfarve4 2 2 2 2 2 4 2" xfId="2193"/>
    <cellStyle name="20 % - Markeringsfarve4 2 2 2 2 2 4 2 2" xfId="12533"/>
    <cellStyle name="20 % - Markeringsfarve4 2 2 2 2 2 4 2 2 2" xfId="26564"/>
    <cellStyle name="20 % - Markeringsfarve4 2 2 2 2 2 4 2 3" xfId="22613"/>
    <cellStyle name="20 % - Markeringsfarve4 2 2 2 2 2 4 3" xfId="2194"/>
    <cellStyle name="20 % - Markeringsfarve4 2 2 2 2 2 4 3 2" xfId="12534"/>
    <cellStyle name="20 % - Markeringsfarve4 2 2 2 2 2 4 3 2 2" xfId="26565"/>
    <cellStyle name="20 % - Markeringsfarve4 2 2 2 2 2 4 3 3" xfId="22614"/>
    <cellStyle name="20 % - Markeringsfarve4 2 2 2 2 2 4 4" xfId="2195"/>
    <cellStyle name="20 % - Markeringsfarve4 2 2 2 2 2 4 4 2" xfId="12535"/>
    <cellStyle name="20 % - Markeringsfarve4 2 2 2 2 2 4 4 2 2" xfId="26566"/>
    <cellStyle name="20 % - Markeringsfarve4 2 2 2 2 2 4 4 3" xfId="22615"/>
    <cellStyle name="20 % - Markeringsfarve4 2 2 2 2 2 4 5" xfId="2196"/>
    <cellStyle name="20 % - Markeringsfarve4 2 2 2 2 2 4 5 2" xfId="12536"/>
    <cellStyle name="20 % - Markeringsfarve4 2 2 2 2 2 4 5 2 2" xfId="26567"/>
    <cellStyle name="20 % - Markeringsfarve4 2 2 2 2 2 4 5 3" xfId="22616"/>
    <cellStyle name="20 % - Markeringsfarve4 2 2 2 2 2 4 6" xfId="2197"/>
    <cellStyle name="20 % - Markeringsfarve4 2 2 2 2 2 4 6 2" xfId="12537"/>
    <cellStyle name="20 % - Markeringsfarve4 2 2 2 2 2 4 6 2 2" xfId="26568"/>
    <cellStyle name="20 % - Markeringsfarve4 2 2 2 2 2 4 6 3" xfId="22617"/>
    <cellStyle name="20 % - Markeringsfarve4 2 2 2 2 2 4 7" xfId="12532"/>
    <cellStyle name="20 % - Markeringsfarve4 2 2 2 2 2 4 7 2" xfId="26563"/>
    <cellStyle name="20 % - Markeringsfarve4 2 2 2 2 2 4 8" xfId="22612"/>
    <cellStyle name="20 % - Markeringsfarve4 2 2 2 2 2 5" xfId="2198"/>
    <cellStyle name="20 % - Markeringsfarve4 2 2 2 2 2 5 2" xfId="2199"/>
    <cellStyle name="20 % - Markeringsfarve4 2 2 2 2 2 5 2 2" xfId="12539"/>
    <cellStyle name="20 % - Markeringsfarve4 2 2 2 2 2 5 2 2 2" xfId="26570"/>
    <cellStyle name="20 % - Markeringsfarve4 2 2 2 2 2 5 2 3" xfId="22619"/>
    <cellStyle name="20 % - Markeringsfarve4 2 2 2 2 2 5 3" xfId="2200"/>
    <cellStyle name="20 % - Markeringsfarve4 2 2 2 2 2 5 3 2" xfId="12540"/>
    <cellStyle name="20 % - Markeringsfarve4 2 2 2 2 2 5 3 2 2" xfId="26571"/>
    <cellStyle name="20 % - Markeringsfarve4 2 2 2 2 2 5 3 3" xfId="22620"/>
    <cellStyle name="20 % - Markeringsfarve4 2 2 2 2 2 5 4" xfId="2201"/>
    <cellStyle name="20 % - Markeringsfarve4 2 2 2 2 2 5 4 2" xfId="12541"/>
    <cellStyle name="20 % - Markeringsfarve4 2 2 2 2 2 5 4 2 2" xfId="26572"/>
    <cellStyle name="20 % - Markeringsfarve4 2 2 2 2 2 5 4 3" xfId="22621"/>
    <cellStyle name="20 % - Markeringsfarve4 2 2 2 2 2 5 5" xfId="2202"/>
    <cellStyle name="20 % - Markeringsfarve4 2 2 2 2 2 5 5 2" xfId="12542"/>
    <cellStyle name="20 % - Markeringsfarve4 2 2 2 2 2 5 5 2 2" xfId="26573"/>
    <cellStyle name="20 % - Markeringsfarve4 2 2 2 2 2 5 5 3" xfId="22622"/>
    <cellStyle name="20 % - Markeringsfarve4 2 2 2 2 2 5 6" xfId="2203"/>
    <cellStyle name="20 % - Markeringsfarve4 2 2 2 2 2 5 6 2" xfId="12543"/>
    <cellStyle name="20 % - Markeringsfarve4 2 2 2 2 2 5 6 2 2" xfId="26574"/>
    <cellStyle name="20 % - Markeringsfarve4 2 2 2 2 2 5 6 3" xfId="22623"/>
    <cellStyle name="20 % - Markeringsfarve4 2 2 2 2 2 5 7" xfId="12538"/>
    <cellStyle name="20 % - Markeringsfarve4 2 2 2 2 2 5 7 2" xfId="26569"/>
    <cellStyle name="20 % - Markeringsfarve4 2 2 2 2 2 5 8" xfId="22618"/>
    <cellStyle name="20 % - Markeringsfarve4 2 2 2 2 2 6" xfId="2204"/>
    <cellStyle name="20 % - Markeringsfarve4 2 2 2 2 2 6 2" xfId="12544"/>
    <cellStyle name="20 % - Markeringsfarve4 2 2 2 2 2 6 2 2" xfId="26575"/>
    <cellStyle name="20 % - Markeringsfarve4 2 2 2 2 2 6 3" xfId="22624"/>
    <cellStyle name="20 % - Markeringsfarve4 2 2 2 2 2 7" xfId="2205"/>
    <cellStyle name="20 % - Markeringsfarve4 2 2 2 2 2 7 2" xfId="12545"/>
    <cellStyle name="20 % - Markeringsfarve4 2 2 2 2 2 7 2 2" xfId="26576"/>
    <cellStyle name="20 % - Markeringsfarve4 2 2 2 2 2 7 3" xfId="22625"/>
    <cellStyle name="20 % - Markeringsfarve4 2 2 2 2 2 8" xfId="2206"/>
    <cellStyle name="20 % - Markeringsfarve4 2 2 2 2 2 8 2" xfId="12546"/>
    <cellStyle name="20 % - Markeringsfarve4 2 2 2 2 2 8 2 2" xfId="26577"/>
    <cellStyle name="20 % - Markeringsfarve4 2 2 2 2 2 8 3" xfId="22626"/>
    <cellStyle name="20 % - Markeringsfarve4 2 2 2 2 2 9" xfId="2207"/>
    <cellStyle name="20 % - Markeringsfarve4 2 2 2 2 2 9 2" xfId="12547"/>
    <cellStyle name="20 % - Markeringsfarve4 2 2 2 2 2 9 2 2" xfId="26578"/>
    <cellStyle name="20 % - Markeringsfarve4 2 2 2 2 2 9 3" xfId="22627"/>
    <cellStyle name="20 % - Markeringsfarve4 2 2 2 2 3" xfId="2208"/>
    <cellStyle name="20 % - Markeringsfarve4 2 2 2 2 3 2" xfId="2209"/>
    <cellStyle name="20 % - Markeringsfarve4 2 2 2 2 3 2 2" xfId="12549"/>
    <cellStyle name="20 % - Markeringsfarve4 2 2 2 2 3 2 2 2" xfId="26580"/>
    <cellStyle name="20 % - Markeringsfarve4 2 2 2 2 3 2 3" xfId="22629"/>
    <cellStyle name="20 % - Markeringsfarve4 2 2 2 2 3 3" xfId="2210"/>
    <cellStyle name="20 % - Markeringsfarve4 2 2 2 2 3 3 2" xfId="12550"/>
    <cellStyle name="20 % - Markeringsfarve4 2 2 2 2 3 3 2 2" xfId="26581"/>
    <cellStyle name="20 % - Markeringsfarve4 2 2 2 2 3 3 3" xfId="22630"/>
    <cellStyle name="20 % - Markeringsfarve4 2 2 2 2 3 4" xfId="2211"/>
    <cellStyle name="20 % - Markeringsfarve4 2 2 2 2 3 4 2" xfId="12551"/>
    <cellStyle name="20 % - Markeringsfarve4 2 2 2 2 3 4 2 2" xfId="26582"/>
    <cellStyle name="20 % - Markeringsfarve4 2 2 2 2 3 4 3" xfId="22631"/>
    <cellStyle name="20 % - Markeringsfarve4 2 2 2 2 3 5" xfId="2212"/>
    <cellStyle name="20 % - Markeringsfarve4 2 2 2 2 3 5 2" xfId="12552"/>
    <cellStyle name="20 % - Markeringsfarve4 2 2 2 2 3 5 2 2" xfId="26583"/>
    <cellStyle name="20 % - Markeringsfarve4 2 2 2 2 3 5 3" xfId="22632"/>
    <cellStyle name="20 % - Markeringsfarve4 2 2 2 2 3 6" xfId="2213"/>
    <cellStyle name="20 % - Markeringsfarve4 2 2 2 2 3 6 2" xfId="12553"/>
    <cellStyle name="20 % - Markeringsfarve4 2 2 2 2 3 6 2 2" xfId="26584"/>
    <cellStyle name="20 % - Markeringsfarve4 2 2 2 2 3 6 3" xfId="22633"/>
    <cellStyle name="20 % - Markeringsfarve4 2 2 2 2 3 7" xfId="12548"/>
    <cellStyle name="20 % - Markeringsfarve4 2 2 2 2 3 7 2" xfId="26579"/>
    <cellStyle name="20 % - Markeringsfarve4 2 2 2 2 3 8" xfId="22628"/>
    <cellStyle name="20 % - Markeringsfarve4 2 2 2 2 4" xfId="2214"/>
    <cellStyle name="20 % - Markeringsfarve4 2 2 2 2 4 2" xfId="2215"/>
    <cellStyle name="20 % - Markeringsfarve4 2 2 2 2 4 2 2" xfId="12555"/>
    <cellStyle name="20 % - Markeringsfarve4 2 2 2 2 4 2 2 2" xfId="26586"/>
    <cellStyle name="20 % - Markeringsfarve4 2 2 2 2 4 2 3" xfId="22635"/>
    <cellStyle name="20 % - Markeringsfarve4 2 2 2 2 4 3" xfId="2216"/>
    <cellStyle name="20 % - Markeringsfarve4 2 2 2 2 4 3 2" xfId="12556"/>
    <cellStyle name="20 % - Markeringsfarve4 2 2 2 2 4 3 2 2" xfId="26587"/>
    <cellStyle name="20 % - Markeringsfarve4 2 2 2 2 4 3 3" xfId="22636"/>
    <cellStyle name="20 % - Markeringsfarve4 2 2 2 2 4 4" xfId="2217"/>
    <cellStyle name="20 % - Markeringsfarve4 2 2 2 2 4 4 2" xfId="12557"/>
    <cellStyle name="20 % - Markeringsfarve4 2 2 2 2 4 4 2 2" xfId="26588"/>
    <cellStyle name="20 % - Markeringsfarve4 2 2 2 2 4 4 3" xfId="22637"/>
    <cellStyle name="20 % - Markeringsfarve4 2 2 2 2 4 5" xfId="2218"/>
    <cellStyle name="20 % - Markeringsfarve4 2 2 2 2 4 5 2" xfId="12558"/>
    <cellStyle name="20 % - Markeringsfarve4 2 2 2 2 4 5 2 2" xfId="26589"/>
    <cellStyle name="20 % - Markeringsfarve4 2 2 2 2 4 5 3" xfId="22638"/>
    <cellStyle name="20 % - Markeringsfarve4 2 2 2 2 4 6" xfId="2219"/>
    <cellStyle name="20 % - Markeringsfarve4 2 2 2 2 4 6 2" xfId="12559"/>
    <cellStyle name="20 % - Markeringsfarve4 2 2 2 2 4 6 2 2" xfId="26590"/>
    <cellStyle name="20 % - Markeringsfarve4 2 2 2 2 4 6 3" xfId="22639"/>
    <cellStyle name="20 % - Markeringsfarve4 2 2 2 2 4 7" xfId="12554"/>
    <cellStyle name="20 % - Markeringsfarve4 2 2 2 2 4 7 2" xfId="26585"/>
    <cellStyle name="20 % - Markeringsfarve4 2 2 2 2 4 8" xfId="22634"/>
    <cellStyle name="20 % - Markeringsfarve4 2 2 2 2 5" xfId="2220"/>
    <cellStyle name="20 % - Markeringsfarve4 2 2 2 2 5 2" xfId="2221"/>
    <cellStyle name="20 % - Markeringsfarve4 2 2 2 2 5 2 2" xfId="12561"/>
    <cellStyle name="20 % - Markeringsfarve4 2 2 2 2 5 2 2 2" xfId="26592"/>
    <cellStyle name="20 % - Markeringsfarve4 2 2 2 2 5 2 3" xfId="22641"/>
    <cellStyle name="20 % - Markeringsfarve4 2 2 2 2 5 3" xfId="2222"/>
    <cellStyle name="20 % - Markeringsfarve4 2 2 2 2 5 3 2" xfId="12562"/>
    <cellStyle name="20 % - Markeringsfarve4 2 2 2 2 5 3 2 2" xfId="26593"/>
    <cellStyle name="20 % - Markeringsfarve4 2 2 2 2 5 3 3" xfId="22642"/>
    <cellStyle name="20 % - Markeringsfarve4 2 2 2 2 5 4" xfId="2223"/>
    <cellStyle name="20 % - Markeringsfarve4 2 2 2 2 5 4 2" xfId="12563"/>
    <cellStyle name="20 % - Markeringsfarve4 2 2 2 2 5 4 2 2" xfId="26594"/>
    <cellStyle name="20 % - Markeringsfarve4 2 2 2 2 5 4 3" xfId="22643"/>
    <cellStyle name="20 % - Markeringsfarve4 2 2 2 2 5 5" xfId="2224"/>
    <cellStyle name="20 % - Markeringsfarve4 2 2 2 2 5 5 2" xfId="12564"/>
    <cellStyle name="20 % - Markeringsfarve4 2 2 2 2 5 5 2 2" xfId="26595"/>
    <cellStyle name="20 % - Markeringsfarve4 2 2 2 2 5 5 3" xfId="22644"/>
    <cellStyle name="20 % - Markeringsfarve4 2 2 2 2 5 6" xfId="2225"/>
    <cellStyle name="20 % - Markeringsfarve4 2 2 2 2 5 6 2" xfId="12565"/>
    <cellStyle name="20 % - Markeringsfarve4 2 2 2 2 5 6 2 2" xfId="26596"/>
    <cellStyle name="20 % - Markeringsfarve4 2 2 2 2 5 6 3" xfId="22645"/>
    <cellStyle name="20 % - Markeringsfarve4 2 2 2 2 5 7" xfId="12560"/>
    <cellStyle name="20 % - Markeringsfarve4 2 2 2 2 5 7 2" xfId="26591"/>
    <cellStyle name="20 % - Markeringsfarve4 2 2 2 2 5 8" xfId="22640"/>
    <cellStyle name="20 % - Markeringsfarve4 2 2 2 2 6" xfId="2226"/>
    <cellStyle name="20 % - Markeringsfarve4 2 2 2 2 6 2" xfId="2227"/>
    <cellStyle name="20 % - Markeringsfarve4 2 2 2 2 6 2 2" xfId="12567"/>
    <cellStyle name="20 % - Markeringsfarve4 2 2 2 2 6 2 2 2" xfId="26598"/>
    <cellStyle name="20 % - Markeringsfarve4 2 2 2 2 6 2 3" xfId="22647"/>
    <cellStyle name="20 % - Markeringsfarve4 2 2 2 2 6 3" xfId="2228"/>
    <cellStyle name="20 % - Markeringsfarve4 2 2 2 2 6 3 2" xfId="12568"/>
    <cellStyle name="20 % - Markeringsfarve4 2 2 2 2 6 3 2 2" xfId="26599"/>
    <cellStyle name="20 % - Markeringsfarve4 2 2 2 2 6 3 3" xfId="22648"/>
    <cellStyle name="20 % - Markeringsfarve4 2 2 2 2 6 4" xfId="2229"/>
    <cellStyle name="20 % - Markeringsfarve4 2 2 2 2 6 4 2" xfId="12569"/>
    <cellStyle name="20 % - Markeringsfarve4 2 2 2 2 6 4 2 2" xfId="26600"/>
    <cellStyle name="20 % - Markeringsfarve4 2 2 2 2 6 4 3" xfId="22649"/>
    <cellStyle name="20 % - Markeringsfarve4 2 2 2 2 6 5" xfId="2230"/>
    <cellStyle name="20 % - Markeringsfarve4 2 2 2 2 6 5 2" xfId="12570"/>
    <cellStyle name="20 % - Markeringsfarve4 2 2 2 2 6 5 2 2" xfId="26601"/>
    <cellStyle name="20 % - Markeringsfarve4 2 2 2 2 6 5 3" xfId="22650"/>
    <cellStyle name="20 % - Markeringsfarve4 2 2 2 2 6 6" xfId="2231"/>
    <cellStyle name="20 % - Markeringsfarve4 2 2 2 2 6 6 2" xfId="12571"/>
    <cellStyle name="20 % - Markeringsfarve4 2 2 2 2 6 6 2 2" xfId="26602"/>
    <cellStyle name="20 % - Markeringsfarve4 2 2 2 2 6 6 3" xfId="22651"/>
    <cellStyle name="20 % - Markeringsfarve4 2 2 2 2 6 7" xfId="12566"/>
    <cellStyle name="20 % - Markeringsfarve4 2 2 2 2 6 7 2" xfId="26597"/>
    <cellStyle name="20 % - Markeringsfarve4 2 2 2 2 6 8" xfId="22646"/>
    <cellStyle name="20 % - Markeringsfarve4 2 2 2 2 7" xfId="2232"/>
    <cellStyle name="20 % - Markeringsfarve4 2 2 2 2 7 2" xfId="12572"/>
    <cellStyle name="20 % - Markeringsfarve4 2 2 2 2 7 2 2" xfId="26603"/>
    <cellStyle name="20 % - Markeringsfarve4 2 2 2 2 7 3" xfId="22652"/>
    <cellStyle name="20 % - Markeringsfarve4 2 2 2 2 8" xfId="2233"/>
    <cellStyle name="20 % - Markeringsfarve4 2 2 2 2 8 2" xfId="12573"/>
    <cellStyle name="20 % - Markeringsfarve4 2 2 2 2 8 2 2" xfId="26604"/>
    <cellStyle name="20 % - Markeringsfarve4 2 2 2 2 8 3" xfId="22653"/>
    <cellStyle name="20 % - Markeringsfarve4 2 2 2 2 9" xfId="2234"/>
    <cellStyle name="20 % - Markeringsfarve4 2 2 2 2 9 2" xfId="12574"/>
    <cellStyle name="20 % - Markeringsfarve4 2 2 2 2 9 2 2" xfId="26605"/>
    <cellStyle name="20 % - Markeringsfarve4 2 2 2 2 9 3" xfId="22654"/>
    <cellStyle name="20 % - Markeringsfarve4 2 2 2 3" xfId="2235"/>
    <cellStyle name="20 % - Markeringsfarve4 2 2 2 3 10" xfId="2236"/>
    <cellStyle name="20 % - Markeringsfarve4 2 2 2 3 10 2" xfId="12576"/>
    <cellStyle name="20 % - Markeringsfarve4 2 2 2 3 10 2 2" xfId="26607"/>
    <cellStyle name="20 % - Markeringsfarve4 2 2 2 3 10 3" xfId="22656"/>
    <cellStyle name="20 % - Markeringsfarve4 2 2 2 3 11" xfId="12575"/>
    <cellStyle name="20 % - Markeringsfarve4 2 2 2 3 11 2" xfId="26606"/>
    <cellStyle name="20 % - Markeringsfarve4 2 2 2 3 12" xfId="22655"/>
    <cellStyle name="20 % - Markeringsfarve4 2 2 2 3 2" xfId="2237"/>
    <cellStyle name="20 % - Markeringsfarve4 2 2 2 3 2 2" xfId="2238"/>
    <cellStyle name="20 % - Markeringsfarve4 2 2 2 3 2 2 2" xfId="12578"/>
    <cellStyle name="20 % - Markeringsfarve4 2 2 2 3 2 2 2 2" xfId="26609"/>
    <cellStyle name="20 % - Markeringsfarve4 2 2 2 3 2 2 3" xfId="22658"/>
    <cellStyle name="20 % - Markeringsfarve4 2 2 2 3 2 3" xfId="2239"/>
    <cellStyle name="20 % - Markeringsfarve4 2 2 2 3 2 3 2" xfId="12579"/>
    <cellStyle name="20 % - Markeringsfarve4 2 2 2 3 2 3 2 2" xfId="26610"/>
    <cellStyle name="20 % - Markeringsfarve4 2 2 2 3 2 3 3" xfId="22659"/>
    <cellStyle name="20 % - Markeringsfarve4 2 2 2 3 2 4" xfId="2240"/>
    <cellStyle name="20 % - Markeringsfarve4 2 2 2 3 2 4 2" xfId="12580"/>
    <cellStyle name="20 % - Markeringsfarve4 2 2 2 3 2 4 2 2" xfId="26611"/>
    <cellStyle name="20 % - Markeringsfarve4 2 2 2 3 2 4 3" xfId="22660"/>
    <cellStyle name="20 % - Markeringsfarve4 2 2 2 3 2 5" xfId="2241"/>
    <cellStyle name="20 % - Markeringsfarve4 2 2 2 3 2 5 2" xfId="12581"/>
    <cellStyle name="20 % - Markeringsfarve4 2 2 2 3 2 5 2 2" xfId="26612"/>
    <cellStyle name="20 % - Markeringsfarve4 2 2 2 3 2 5 3" xfId="22661"/>
    <cellStyle name="20 % - Markeringsfarve4 2 2 2 3 2 6" xfId="2242"/>
    <cellStyle name="20 % - Markeringsfarve4 2 2 2 3 2 6 2" xfId="12582"/>
    <cellStyle name="20 % - Markeringsfarve4 2 2 2 3 2 6 2 2" xfId="26613"/>
    <cellStyle name="20 % - Markeringsfarve4 2 2 2 3 2 6 3" xfId="22662"/>
    <cellStyle name="20 % - Markeringsfarve4 2 2 2 3 2 7" xfId="12577"/>
    <cellStyle name="20 % - Markeringsfarve4 2 2 2 3 2 7 2" xfId="26608"/>
    <cellStyle name="20 % - Markeringsfarve4 2 2 2 3 2 8" xfId="22657"/>
    <cellStyle name="20 % - Markeringsfarve4 2 2 2 3 3" xfId="2243"/>
    <cellStyle name="20 % - Markeringsfarve4 2 2 2 3 3 2" xfId="2244"/>
    <cellStyle name="20 % - Markeringsfarve4 2 2 2 3 3 2 2" xfId="12584"/>
    <cellStyle name="20 % - Markeringsfarve4 2 2 2 3 3 2 2 2" xfId="26615"/>
    <cellStyle name="20 % - Markeringsfarve4 2 2 2 3 3 2 3" xfId="22664"/>
    <cellStyle name="20 % - Markeringsfarve4 2 2 2 3 3 3" xfId="2245"/>
    <cellStyle name="20 % - Markeringsfarve4 2 2 2 3 3 3 2" xfId="12585"/>
    <cellStyle name="20 % - Markeringsfarve4 2 2 2 3 3 3 2 2" xfId="26616"/>
    <cellStyle name="20 % - Markeringsfarve4 2 2 2 3 3 3 3" xfId="22665"/>
    <cellStyle name="20 % - Markeringsfarve4 2 2 2 3 3 4" xfId="2246"/>
    <cellStyle name="20 % - Markeringsfarve4 2 2 2 3 3 4 2" xfId="12586"/>
    <cellStyle name="20 % - Markeringsfarve4 2 2 2 3 3 4 2 2" xfId="26617"/>
    <cellStyle name="20 % - Markeringsfarve4 2 2 2 3 3 4 3" xfId="22666"/>
    <cellStyle name="20 % - Markeringsfarve4 2 2 2 3 3 5" xfId="2247"/>
    <cellStyle name="20 % - Markeringsfarve4 2 2 2 3 3 5 2" xfId="12587"/>
    <cellStyle name="20 % - Markeringsfarve4 2 2 2 3 3 5 2 2" xfId="26618"/>
    <cellStyle name="20 % - Markeringsfarve4 2 2 2 3 3 5 3" xfId="22667"/>
    <cellStyle name="20 % - Markeringsfarve4 2 2 2 3 3 6" xfId="2248"/>
    <cellStyle name="20 % - Markeringsfarve4 2 2 2 3 3 6 2" xfId="12588"/>
    <cellStyle name="20 % - Markeringsfarve4 2 2 2 3 3 6 2 2" xfId="26619"/>
    <cellStyle name="20 % - Markeringsfarve4 2 2 2 3 3 6 3" xfId="22668"/>
    <cellStyle name="20 % - Markeringsfarve4 2 2 2 3 3 7" xfId="12583"/>
    <cellStyle name="20 % - Markeringsfarve4 2 2 2 3 3 7 2" xfId="26614"/>
    <cellStyle name="20 % - Markeringsfarve4 2 2 2 3 3 8" xfId="22663"/>
    <cellStyle name="20 % - Markeringsfarve4 2 2 2 3 4" xfId="2249"/>
    <cellStyle name="20 % - Markeringsfarve4 2 2 2 3 4 2" xfId="2250"/>
    <cellStyle name="20 % - Markeringsfarve4 2 2 2 3 4 2 2" xfId="12590"/>
    <cellStyle name="20 % - Markeringsfarve4 2 2 2 3 4 2 2 2" xfId="26621"/>
    <cellStyle name="20 % - Markeringsfarve4 2 2 2 3 4 2 3" xfId="22670"/>
    <cellStyle name="20 % - Markeringsfarve4 2 2 2 3 4 3" xfId="2251"/>
    <cellStyle name="20 % - Markeringsfarve4 2 2 2 3 4 3 2" xfId="12591"/>
    <cellStyle name="20 % - Markeringsfarve4 2 2 2 3 4 3 2 2" xfId="26622"/>
    <cellStyle name="20 % - Markeringsfarve4 2 2 2 3 4 3 3" xfId="22671"/>
    <cellStyle name="20 % - Markeringsfarve4 2 2 2 3 4 4" xfId="2252"/>
    <cellStyle name="20 % - Markeringsfarve4 2 2 2 3 4 4 2" xfId="12592"/>
    <cellStyle name="20 % - Markeringsfarve4 2 2 2 3 4 4 2 2" xfId="26623"/>
    <cellStyle name="20 % - Markeringsfarve4 2 2 2 3 4 4 3" xfId="22672"/>
    <cellStyle name="20 % - Markeringsfarve4 2 2 2 3 4 5" xfId="2253"/>
    <cellStyle name="20 % - Markeringsfarve4 2 2 2 3 4 5 2" xfId="12593"/>
    <cellStyle name="20 % - Markeringsfarve4 2 2 2 3 4 5 2 2" xfId="26624"/>
    <cellStyle name="20 % - Markeringsfarve4 2 2 2 3 4 5 3" xfId="22673"/>
    <cellStyle name="20 % - Markeringsfarve4 2 2 2 3 4 6" xfId="2254"/>
    <cellStyle name="20 % - Markeringsfarve4 2 2 2 3 4 6 2" xfId="12594"/>
    <cellStyle name="20 % - Markeringsfarve4 2 2 2 3 4 6 2 2" xfId="26625"/>
    <cellStyle name="20 % - Markeringsfarve4 2 2 2 3 4 6 3" xfId="22674"/>
    <cellStyle name="20 % - Markeringsfarve4 2 2 2 3 4 7" xfId="12589"/>
    <cellStyle name="20 % - Markeringsfarve4 2 2 2 3 4 7 2" xfId="26620"/>
    <cellStyle name="20 % - Markeringsfarve4 2 2 2 3 4 8" xfId="22669"/>
    <cellStyle name="20 % - Markeringsfarve4 2 2 2 3 5" xfId="2255"/>
    <cellStyle name="20 % - Markeringsfarve4 2 2 2 3 5 2" xfId="2256"/>
    <cellStyle name="20 % - Markeringsfarve4 2 2 2 3 5 2 2" xfId="12596"/>
    <cellStyle name="20 % - Markeringsfarve4 2 2 2 3 5 2 2 2" xfId="26627"/>
    <cellStyle name="20 % - Markeringsfarve4 2 2 2 3 5 2 3" xfId="22676"/>
    <cellStyle name="20 % - Markeringsfarve4 2 2 2 3 5 3" xfId="2257"/>
    <cellStyle name="20 % - Markeringsfarve4 2 2 2 3 5 3 2" xfId="12597"/>
    <cellStyle name="20 % - Markeringsfarve4 2 2 2 3 5 3 2 2" xfId="26628"/>
    <cellStyle name="20 % - Markeringsfarve4 2 2 2 3 5 3 3" xfId="22677"/>
    <cellStyle name="20 % - Markeringsfarve4 2 2 2 3 5 4" xfId="2258"/>
    <cellStyle name="20 % - Markeringsfarve4 2 2 2 3 5 4 2" xfId="12598"/>
    <cellStyle name="20 % - Markeringsfarve4 2 2 2 3 5 4 2 2" xfId="26629"/>
    <cellStyle name="20 % - Markeringsfarve4 2 2 2 3 5 4 3" xfId="22678"/>
    <cellStyle name="20 % - Markeringsfarve4 2 2 2 3 5 5" xfId="2259"/>
    <cellStyle name="20 % - Markeringsfarve4 2 2 2 3 5 5 2" xfId="12599"/>
    <cellStyle name="20 % - Markeringsfarve4 2 2 2 3 5 5 2 2" xfId="26630"/>
    <cellStyle name="20 % - Markeringsfarve4 2 2 2 3 5 5 3" xfId="22679"/>
    <cellStyle name="20 % - Markeringsfarve4 2 2 2 3 5 6" xfId="2260"/>
    <cellStyle name="20 % - Markeringsfarve4 2 2 2 3 5 6 2" xfId="12600"/>
    <cellStyle name="20 % - Markeringsfarve4 2 2 2 3 5 6 2 2" xfId="26631"/>
    <cellStyle name="20 % - Markeringsfarve4 2 2 2 3 5 6 3" xfId="22680"/>
    <cellStyle name="20 % - Markeringsfarve4 2 2 2 3 5 7" xfId="12595"/>
    <cellStyle name="20 % - Markeringsfarve4 2 2 2 3 5 7 2" xfId="26626"/>
    <cellStyle name="20 % - Markeringsfarve4 2 2 2 3 5 8" xfId="22675"/>
    <cellStyle name="20 % - Markeringsfarve4 2 2 2 3 6" xfId="2261"/>
    <cellStyle name="20 % - Markeringsfarve4 2 2 2 3 6 2" xfId="12601"/>
    <cellStyle name="20 % - Markeringsfarve4 2 2 2 3 6 2 2" xfId="26632"/>
    <cellStyle name="20 % - Markeringsfarve4 2 2 2 3 6 3" xfId="22681"/>
    <cellStyle name="20 % - Markeringsfarve4 2 2 2 3 7" xfId="2262"/>
    <cellStyle name="20 % - Markeringsfarve4 2 2 2 3 7 2" xfId="12602"/>
    <cellStyle name="20 % - Markeringsfarve4 2 2 2 3 7 2 2" xfId="26633"/>
    <cellStyle name="20 % - Markeringsfarve4 2 2 2 3 7 3" xfId="22682"/>
    <cellStyle name="20 % - Markeringsfarve4 2 2 2 3 8" xfId="2263"/>
    <cellStyle name="20 % - Markeringsfarve4 2 2 2 3 8 2" xfId="12603"/>
    <cellStyle name="20 % - Markeringsfarve4 2 2 2 3 8 2 2" xfId="26634"/>
    <cellStyle name="20 % - Markeringsfarve4 2 2 2 3 8 3" xfId="22683"/>
    <cellStyle name="20 % - Markeringsfarve4 2 2 2 3 9" xfId="2264"/>
    <cellStyle name="20 % - Markeringsfarve4 2 2 2 3 9 2" xfId="12604"/>
    <cellStyle name="20 % - Markeringsfarve4 2 2 2 3 9 2 2" xfId="26635"/>
    <cellStyle name="20 % - Markeringsfarve4 2 2 2 3 9 3" xfId="22684"/>
    <cellStyle name="20 % - Markeringsfarve4 2 2 2 4" xfId="2265"/>
    <cellStyle name="20 % - Markeringsfarve4 2 2 2 4 2" xfId="2266"/>
    <cellStyle name="20 % - Markeringsfarve4 2 2 2 4 2 2" xfId="12606"/>
    <cellStyle name="20 % - Markeringsfarve4 2 2 2 4 2 2 2" xfId="26637"/>
    <cellStyle name="20 % - Markeringsfarve4 2 2 2 4 2 3" xfId="22686"/>
    <cellStyle name="20 % - Markeringsfarve4 2 2 2 4 3" xfId="2267"/>
    <cellStyle name="20 % - Markeringsfarve4 2 2 2 4 3 2" xfId="12607"/>
    <cellStyle name="20 % - Markeringsfarve4 2 2 2 4 3 2 2" xfId="26638"/>
    <cellStyle name="20 % - Markeringsfarve4 2 2 2 4 3 3" xfId="22687"/>
    <cellStyle name="20 % - Markeringsfarve4 2 2 2 4 4" xfId="2268"/>
    <cellStyle name="20 % - Markeringsfarve4 2 2 2 4 4 2" xfId="12608"/>
    <cellStyle name="20 % - Markeringsfarve4 2 2 2 4 4 2 2" xfId="26639"/>
    <cellStyle name="20 % - Markeringsfarve4 2 2 2 4 4 3" xfId="22688"/>
    <cellStyle name="20 % - Markeringsfarve4 2 2 2 4 5" xfId="2269"/>
    <cellStyle name="20 % - Markeringsfarve4 2 2 2 4 5 2" xfId="12609"/>
    <cellStyle name="20 % - Markeringsfarve4 2 2 2 4 5 2 2" xfId="26640"/>
    <cellStyle name="20 % - Markeringsfarve4 2 2 2 4 5 3" xfId="22689"/>
    <cellStyle name="20 % - Markeringsfarve4 2 2 2 4 6" xfId="2270"/>
    <cellStyle name="20 % - Markeringsfarve4 2 2 2 4 6 2" xfId="12610"/>
    <cellStyle name="20 % - Markeringsfarve4 2 2 2 4 6 2 2" xfId="26641"/>
    <cellStyle name="20 % - Markeringsfarve4 2 2 2 4 6 3" xfId="22690"/>
    <cellStyle name="20 % - Markeringsfarve4 2 2 2 4 7" xfId="12605"/>
    <cellStyle name="20 % - Markeringsfarve4 2 2 2 4 7 2" xfId="26636"/>
    <cellStyle name="20 % - Markeringsfarve4 2 2 2 4 8" xfId="22685"/>
    <cellStyle name="20 % - Markeringsfarve4 2 2 2 5" xfId="2271"/>
    <cellStyle name="20 % - Markeringsfarve4 2 2 2 5 2" xfId="2272"/>
    <cellStyle name="20 % - Markeringsfarve4 2 2 2 5 2 2" xfId="12612"/>
    <cellStyle name="20 % - Markeringsfarve4 2 2 2 5 2 2 2" xfId="26643"/>
    <cellStyle name="20 % - Markeringsfarve4 2 2 2 5 2 3" xfId="22692"/>
    <cellStyle name="20 % - Markeringsfarve4 2 2 2 5 3" xfId="2273"/>
    <cellStyle name="20 % - Markeringsfarve4 2 2 2 5 3 2" xfId="12613"/>
    <cellStyle name="20 % - Markeringsfarve4 2 2 2 5 3 2 2" xfId="26644"/>
    <cellStyle name="20 % - Markeringsfarve4 2 2 2 5 3 3" xfId="22693"/>
    <cellStyle name="20 % - Markeringsfarve4 2 2 2 5 4" xfId="2274"/>
    <cellStyle name="20 % - Markeringsfarve4 2 2 2 5 4 2" xfId="12614"/>
    <cellStyle name="20 % - Markeringsfarve4 2 2 2 5 4 2 2" xfId="26645"/>
    <cellStyle name="20 % - Markeringsfarve4 2 2 2 5 4 3" xfId="22694"/>
    <cellStyle name="20 % - Markeringsfarve4 2 2 2 5 5" xfId="2275"/>
    <cellStyle name="20 % - Markeringsfarve4 2 2 2 5 5 2" xfId="12615"/>
    <cellStyle name="20 % - Markeringsfarve4 2 2 2 5 5 2 2" xfId="26646"/>
    <cellStyle name="20 % - Markeringsfarve4 2 2 2 5 5 3" xfId="22695"/>
    <cellStyle name="20 % - Markeringsfarve4 2 2 2 5 6" xfId="2276"/>
    <cellStyle name="20 % - Markeringsfarve4 2 2 2 5 6 2" xfId="12616"/>
    <cellStyle name="20 % - Markeringsfarve4 2 2 2 5 6 2 2" xfId="26647"/>
    <cellStyle name="20 % - Markeringsfarve4 2 2 2 5 6 3" xfId="22696"/>
    <cellStyle name="20 % - Markeringsfarve4 2 2 2 5 7" xfId="12611"/>
    <cellStyle name="20 % - Markeringsfarve4 2 2 2 5 7 2" xfId="26642"/>
    <cellStyle name="20 % - Markeringsfarve4 2 2 2 5 8" xfId="22691"/>
    <cellStyle name="20 % - Markeringsfarve4 2 2 2 6" xfId="2277"/>
    <cellStyle name="20 % - Markeringsfarve4 2 2 2 6 2" xfId="2278"/>
    <cellStyle name="20 % - Markeringsfarve4 2 2 2 6 2 2" xfId="12618"/>
    <cellStyle name="20 % - Markeringsfarve4 2 2 2 6 2 2 2" xfId="26649"/>
    <cellStyle name="20 % - Markeringsfarve4 2 2 2 6 2 3" xfId="22698"/>
    <cellStyle name="20 % - Markeringsfarve4 2 2 2 6 3" xfId="2279"/>
    <cellStyle name="20 % - Markeringsfarve4 2 2 2 6 3 2" xfId="12619"/>
    <cellStyle name="20 % - Markeringsfarve4 2 2 2 6 3 2 2" xfId="26650"/>
    <cellStyle name="20 % - Markeringsfarve4 2 2 2 6 3 3" xfId="22699"/>
    <cellStyle name="20 % - Markeringsfarve4 2 2 2 6 4" xfId="2280"/>
    <cellStyle name="20 % - Markeringsfarve4 2 2 2 6 4 2" xfId="12620"/>
    <cellStyle name="20 % - Markeringsfarve4 2 2 2 6 4 2 2" xfId="26651"/>
    <cellStyle name="20 % - Markeringsfarve4 2 2 2 6 4 3" xfId="22700"/>
    <cellStyle name="20 % - Markeringsfarve4 2 2 2 6 5" xfId="2281"/>
    <cellStyle name="20 % - Markeringsfarve4 2 2 2 6 5 2" xfId="12621"/>
    <cellStyle name="20 % - Markeringsfarve4 2 2 2 6 5 2 2" xfId="26652"/>
    <cellStyle name="20 % - Markeringsfarve4 2 2 2 6 5 3" xfId="22701"/>
    <cellStyle name="20 % - Markeringsfarve4 2 2 2 6 6" xfId="2282"/>
    <cellStyle name="20 % - Markeringsfarve4 2 2 2 6 6 2" xfId="12622"/>
    <cellStyle name="20 % - Markeringsfarve4 2 2 2 6 6 2 2" xfId="26653"/>
    <cellStyle name="20 % - Markeringsfarve4 2 2 2 6 6 3" xfId="22702"/>
    <cellStyle name="20 % - Markeringsfarve4 2 2 2 6 7" xfId="12617"/>
    <cellStyle name="20 % - Markeringsfarve4 2 2 2 6 7 2" xfId="26648"/>
    <cellStyle name="20 % - Markeringsfarve4 2 2 2 6 8" xfId="22697"/>
    <cellStyle name="20 % - Markeringsfarve4 2 2 2 7" xfId="2283"/>
    <cellStyle name="20 % - Markeringsfarve4 2 2 2 7 2" xfId="2284"/>
    <cellStyle name="20 % - Markeringsfarve4 2 2 2 7 2 2" xfId="12624"/>
    <cellStyle name="20 % - Markeringsfarve4 2 2 2 7 2 2 2" xfId="26655"/>
    <cellStyle name="20 % - Markeringsfarve4 2 2 2 7 2 3" xfId="22704"/>
    <cellStyle name="20 % - Markeringsfarve4 2 2 2 7 3" xfId="2285"/>
    <cellStyle name="20 % - Markeringsfarve4 2 2 2 7 3 2" xfId="12625"/>
    <cellStyle name="20 % - Markeringsfarve4 2 2 2 7 3 2 2" xfId="26656"/>
    <cellStyle name="20 % - Markeringsfarve4 2 2 2 7 3 3" xfId="22705"/>
    <cellStyle name="20 % - Markeringsfarve4 2 2 2 7 4" xfId="2286"/>
    <cellStyle name="20 % - Markeringsfarve4 2 2 2 7 4 2" xfId="12626"/>
    <cellStyle name="20 % - Markeringsfarve4 2 2 2 7 4 2 2" xfId="26657"/>
    <cellStyle name="20 % - Markeringsfarve4 2 2 2 7 4 3" xfId="22706"/>
    <cellStyle name="20 % - Markeringsfarve4 2 2 2 7 5" xfId="2287"/>
    <cellStyle name="20 % - Markeringsfarve4 2 2 2 7 5 2" xfId="12627"/>
    <cellStyle name="20 % - Markeringsfarve4 2 2 2 7 5 2 2" xfId="26658"/>
    <cellStyle name="20 % - Markeringsfarve4 2 2 2 7 5 3" xfId="22707"/>
    <cellStyle name="20 % - Markeringsfarve4 2 2 2 7 6" xfId="2288"/>
    <cellStyle name="20 % - Markeringsfarve4 2 2 2 7 6 2" xfId="12628"/>
    <cellStyle name="20 % - Markeringsfarve4 2 2 2 7 6 2 2" xfId="26659"/>
    <cellStyle name="20 % - Markeringsfarve4 2 2 2 7 6 3" xfId="22708"/>
    <cellStyle name="20 % - Markeringsfarve4 2 2 2 7 7" xfId="12623"/>
    <cellStyle name="20 % - Markeringsfarve4 2 2 2 7 7 2" xfId="26654"/>
    <cellStyle name="20 % - Markeringsfarve4 2 2 2 7 8" xfId="22703"/>
    <cellStyle name="20 % - Markeringsfarve4 2 2 2 8" xfId="2289"/>
    <cellStyle name="20 % - Markeringsfarve4 2 2 2 8 2" xfId="12629"/>
    <cellStyle name="20 % - Markeringsfarve4 2 2 2 8 2 2" xfId="26660"/>
    <cellStyle name="20 % - Markeringsfarve4 2 2 2 8 3" xfId="22709"/>
    <cellStyle name="20 % - Markeringsfarve4 2 2 2 9" xfId="2290"/>
    <cellStyle name="20 % - Markeringsfarve4 2 2 2 9 2" xfId="12630"/>
    <cellStyle name="20 % - Markeringsfarve4 2 2 2 9 2 2" xfId="26661"/>
    <cellStyle name="20 % - Markeringsfarve4 2 2 2 9 3" xfId="22710"/>
    <cellStyle name="20 % - Markeringsfarve4 2 2 3" xfId="2291"/>
    <cellStyle name="20 % - Markeringsfarve4 2 2 3 10" xfId="2292"/>
    <cellStyle name="20 % - Markeringsfarve4 2 2 3 10 2" xfId="12632"/>
    <cellStyle name="20 % - Markeringsfarve4 2 2 3 10 2 2" xfId="26663"/>
    <cellStyle name="20 % - Markeringsfarve4 2 2 3 10 3" xfId="22712"/>
    <cellStyle name="20 % - Markeringsfarve4 2 2 3 11" xfId="2293"/>
    <cellStyle name="20 % - Markeringsfarve4 2 2 3 11 2" xfId="12633"/>
    <cellStyle name="20 % - Markeringsfarve4 2 2 3 11 2 2" xfId="26664"/>
    <cellStyle name="20 % - Markeringsfarve4 2 2 3 11 3" xfId="22713"/>
    <cellStyle name="20 % - Markeringsfarve4 2 2 3 12" xfId="12631"/>
    <cellStyle name="20 % - Markeringsfarve4 2 2 3 12 2" xfId="26662"/>
    <cellStyle name="20 % - Markeringsfarve4 2 2 3 13" xfId="22711"/>
    <cellStyle name="20 % - Markeringsfarve4 2 2 3 2" xfId="2294"/>
    <cellStyle name="20 % - Markeringsfarve4 2 2 3 2 10" xfId="2295"/>
    <cellStyle name="20 % - Markeringsfarve4 2 2 3 2 10 2" xfId="12635"/>
    <cellStyle name="20 % - Markeringsfarve4 2 2 3 2 10 2 2" xfId="26666"/>
    <cellStyle name="20 % - Markeringsfarve4 2 2 3 2 10 3" xfId="22715"/>
    <cellStyle name="20 % - Markeringsfarve4 2 2 3 2 11" xfId="12634"/>
    <cellStyle name="20 % - Markeringsfarve4 2 2 3 2 11 2" xfId="26665"/>
    <cellStyle name="20 % - Markeringsfarve4 2 2 3 2 12" xfId="22714"/>
    <cellStyle name="20 % - Markeringsfarve4 2 2 3 2 2" xfId="2296"/>
    <cellStyle name="20 % - Markeringsfarve4 2 2 3 2 2 10" xfId="12636"/>
    <cellStyle name="20 % - Markeringsfarve4 2 2 3 2 2 10 2" xfId="26667"/>
    <cellStyle name="20 % - Markeringsfarve4 2 2 3 2 2 11" xfId="22716"/>
    <cellStyle name="20 % - Markeringsfarve4 2 2 3 2 2 2" xfId="2297"/>
    <cellStyle name="20 % - Markeringsfarve4 2 2 3 2 2 2 2" xfId="2298"/>
    <cellStyle name="20 % - Markeringsfarve4 2 2 3 2 2 2 2 2" xfId="12638"/>
    <cellStyle name="20 % - Markeringsfarve4 2 2 3 2 2 2 2 2 2" xfId="26669"/>
    <cellStyle name="20 % - Markeringsfarve4 2 2 3 2 2 2 2 3" xfId="22718"/>
    <cellStyle name="20 % - Markeringsfarve4 2 2 3 2 2 2 3" xfId="2299"/>
    <cellStyle name="20 % - Markeringsfarve4 2 2 3 2 2 2 3 2" xfId="12639"/>
    <cellStyle name="20 % - Markeringsfarve4 2 2 3 2 2 2 3 2 2" xfId="26670"/>
    <cellStyle name="20 % - Markeringsfarve4 2 2 3 2 2 2 3 3" xfId="22719"/>
    <cellStyle name="20 % - Markeringsfarve4 2 2 3 2 2 2 4" xfId="2300"/>
    <cellStyle name="20 % - Markeringsfarve4 2 2 3 2 2 2 4 2" xfId="12640"/>
    <cellStyle name="20 % - Markeringsfarve4 2 2 3 2 2 2 4 2 2" xfId="26671"/>
    <cellStyle name="20 % - Markeringsfarve4 2 2 3 2 2 2 4 3" xfId="22720"/>
    <cellStyle name="20 % - Markeringsfarve4 2 2 3 2 2 2 5" xfId="2301"/>
    <cellStyle name="20 % - Markeringsfarve4 2 2 3 2 2 2 5 2" xfId="12641"/>
    <cellStyle name="20 % - Markeringsfarve4 2 2 3 2 2 2 5 2 2" xfId="26672"/>
    <cellStyle name="20 % - Markeringsfarve4 2 2 3 2 2 2 5 3" xfId="22721"/>
    <cellStyle name="20 % - Markeringsfarve4 2 2 3 2 2 2 6" xfId="2302"/>
    <cellStyle name="20 % - Markeringsfarve4 2 2 3 2 2 2 6 2" xfId="12642"/>
    <cellStyle name="20 % - Markeringsfarve4 2 2 3 2 2 2 6 2 2" xfId="26673"/>
    <cellStyle name="20 % - Markeringsfarve4 2 2 3 2 2 2 6 3" xfId="22722"/>
    <cellStyle name="20 % - Markeringsfarve4 2 2 3 2 2 2 7" xfId="12637"/>
    <cellStyle name="20 % - Markeringsfarve4 2 2 3 2 2 2 7 2" xfId="26668"/>
    <cellStyle name="20 % - Markeringsfarve4 2 2 3 2 2 2 8" xfId="22717"/>
    <cellStyle name="20 % - Markeringsfarve4 2 2 3 2 2 3" xfId="2303"/>
    <cellStyle name="20 % - Markeringsfarve4 2 2 3 2 2 3 2" xfId="2304"/>
    <cellStyle name="20 % - Markeringsfarve4 2 2 3 2 2 3 2 2" xfId="12644"/>
    <cellStyle name="20 % - Markeringsfarve4 2 2 3 2 2 3 2 2 2" xfId="26675"/>
    <cellStyle name="20 % - Markeringsfarve4 2 2 3 2 2 3 2 3" xfId="22724"/>
    <cellStyle name="20 % - Markeringsfarve4 2 2 3 2 2 3 3" xfId="2305"/>
    <cellStyle name="20 % - Markeringsfarve4 2 2 3 2 2 3 3 2" xfId="12645"/>
    <cellStyle name="20 % - Markeringsfarve4 2 2 3 2 2 3 3 2 2" xfId="26676"/>
    <cellStyle name="20 % - Markeringsfarve4 2 2 3 2 2 3 3 3" xfId="22725"/>
    <cellStyle name="20 % - Markeringsfarve4 2 2 3 2 2 3 4" xfId="2306"/>
    <cellStyle name="20 % - Markeringsfarve4 2 2 3 2 2 3 4 2" xfId="12646"/>
    <cellStyle name="20 % - Markeringsfarve4 2 2 3 2 2 3 4 2 2" xfId="26677"/>
    <cellStyle name="20 % - Markeringsfarve4 2 2 3 2 2 3 4 3" xfId="22726"/>
    <cellStyle name="20 % - Markeringsfarve4 2 2 3 2 2 3 5" xfId="2307"/>
    <cellStyle name="20 % - Markeringsfarve4 2 2 3 2 2 3 5 2" xfId="12647"/>
    <cellStyle name="20 % - Markeringsfarve4 2 2 3 2 2 3 5 2 2" xfId="26678"/>
    <cellStyle name="20 % - Markeringsfarve4 2 2 3 2 2 3 5 3" xfId="22727"/>
    <cellStyle name="20 % - Markeringsfarve4 2 2 3 2 2 3 6" xfId="2308"/>
    <cellStyle name="20 % - Markeringsfarve4 2 2 3 2 2 3 6 2" xfId="12648"/>
    <cellStyle name="20 % - Markeringsfarve4 2 2 3 2 2 3 6 2 2" xfId="26679"/>
    <cellStyle name="20 % - Markeringsfarve4 2 2 3 2 2 3 6 3" xfId="22728"/>
    <cellStyle name="20 % - Markeringsfarve4 2 2 3 2 2 3 7" xfId="12643"/>
    <cellStyle name="20 % - Markeringsfarve4 2 2 3 2 2 3 7 2" xfId="26674"/>
    <cellStyle name="20 % - Markeringsfarve4 2 2 3 2 2 3 8" xfId="22723"/>
    <cellStyle name="20 % - Markeringsfarve4 2 2 3 2 2 4" xfId="2309"/>
    <cellStyle name="20 % - Markeringsfarve4 2 2 3 2 2 4 2" xfId="2310"/>
    <cellStyle name="20 % - Markeringsfarve4 2 2 3 2 2 4 2 2" xfId="12650"/>
    <cellStyle name="20 % - Markeringsfarve4 2 2 3 2 2 4 2 2 2" xfId="26681"/>
    <cellStyle name="20 % - Markeringsfarve4 2 2 3 2 2 4 2 3" xfId="22730"/>
    <cellStyle name="20 % - Markeringsfarve4 2 2 3 2 2 4 3" xfId="2311"/>
    <cellStyle name="20 % - Markeringsfarve4 2 2 3 2 2 4 3 2" xfId="12651"/>
    <cellStyle name="20 % - Markeringsfarve4 2 2 3 2 2 4 3 2 2" xfId="26682"/>
    <cellStyle name="20 % - Markeringsfarve4 2 2 3 2 2 4 3 3" xfId="22731"/>
    <cellStyle name="20 % - Markeringsfarve4 2 2 3 2 2 4 4" xfId="2312"/>
    <cellStyle name="20 % - Markeringsfarve4 2 2 3 2 2 4 4 2" xfId="12652"/>
    <cellStyle name="20 % - Markeringsfarve4 2 2 3 2 2 4 4 2 2" xfId="26683"/>
    <cellStyle name="20 % - Markeringsfarve4 2 2 3 2 2 4 4 3" xfId="22732"/>
    <cellStyle name="20 % - Markeringsfarve4 2 2 3 2 2 4 5" xfId="2313"/>
    <cellStyle name="20 % - Markeringsfarve4 2 2 3 2 2 4 5 2" xfId="12653"/>
    <cellStyle name="20 % - Markeringsfarve4 2 2 3 2 2 4 5 2 2" xfId="26684"/>
    <cellStyle name="20 % - Markeringsfarve4 2 2 3 2 2 4 5 3" xfId="22733"/>
    <cellStyle name="20 % - Markeringsfarve4 2 2 3 2 2 4 6" xfId="2314"/>
    <cellStyle name="20 % - Markeringsfarve4 2 2 3 2 2 4 6 2" xfId="12654"/>
    <cellStyle name="20 % - Markeringsfarve4 2 2 3 2 2 4 6 2 2" xfId="26685"/>
    <cellStyle name="20 % - Markeringsfarve4 2 2 3 2 2 4 6 3" xfId="22734"/>
    <cellStyle name="20 % - Markeringsfarve4 2 2 3 2 2 4 7" xfId="12649"/>
    <cellStyle name="20 % - Markeringsfarve4 2 2 3 2 2 4 7 2" xfId="26680"/>
    <cellStyle name="20 % - Markeringsfarve4 2 2 3 2 2 4 8" xfId="22729"/>
    <cellStyle name="20 % - Markeringsfarve4 2 2 3 2 2 5" xfId="2315"/>
    <cellStyle name="20 % - Markeringsfarve4 2 2 3 2 2 5 2" xfId="12655"/>
    <cellStyle name="20 % - Markeringsfarve4 2 2 3 2 2 5 2 2" xfId="26686"/>
    <cellStyle name="20 % - Markeringsfarve4 2 2 3 2 2 5 3" xfId="22735"/>
    <cellStyle name="20 % - Markeringsfarve4 2 2 3 2 2 6" xfId="2316"/>
    <cellStyle name="20 % - Markeringsfarve4 2 2 3 2 2 6 2" xfId="12656"/>
    <cellStyle name="20 % - Markeringsfarve4 2 2 3 2 2 6 2 2" xfId="26687"/>
    <cellStyle name="20 % - Markeringsfarve4 2 2 3 2 2 6 3" xfId="22736"/>
    <cellStyle name="20 % - Markeringsfarve4 2 2 3 2 2 7" xfId="2317"/>
    <cellStyle name="20 % - Markeringsfarve4 2 2 3 2 2 7 2" xfId="12657"/>
    <cellStyle name="20 % - Markeringsfarve4 2 2 3 2 2 7 2 2" xfId="26688"/>
    <cellStyle name="20 % - Markeringsfarve4 2 2 3 2 2 7 3" xfId="22737"/>
    <cellStyle name="20 % - Markeringsfarve4 2 2 3 2 2 8" xfId="2318"/>
    <cellStyle name="20 % - Markeringsfarve4 2 2 3 2 2 8 2" xfId="12658"/>
    <cellStyle name="20 % - Markeringsfarve4 2 2 3 2 2 8 2 2" xfId="26689"/>
    <cellStyle name="20 % - Markeringsfarve4 2 2 3 2 2 8 3" xfId="22738"/>
    <cellStyle name="20 % - Markeringsfarve4 2 2 3 2 2 9" xfId="2319"/>
    <cellStyle name="20 % - Markeringsfarve4 2 2 3 2 2 9 2" xfId="12659"/>
    <cellStyle name="20 % - Markeringsfarve4 2 2 3 2 2 9 2 2" xfId="26690"/>
    <cellStyle name="20 % - Markeringsfarve4 2 2 3 2 2 9 3" xfId="22739"/>
    <cellStyle name="20 % - Markeringsfarve4 2 2 3 2 3" xfId="2320"/>
    <cellStyle name="20 % - Markeringsfarve4 2 2 3 2 3 2" xfId="2321"/>
    <cellStyle name="20 % - Markeringsfarve4 2 2 3 2 3 2 2" xfId="12661"/>
    <cellStyle name="20 % - Markeringsfarve4 2 2 3 2 3 2 2 2" xfId="26692"/>
    <cellStyle name="20 % - Markeringsfarve4 2 2 3 2 3 2 3" xfId="22741"/>
    <cellStyle name="20 % - Markeringsfarve4 2 2 3 2 3 3" xfId="2322"/>
    <cellStyle name="20 % - Markeringsfarve4 2 2 3 2 3 3 2" xfId="12662"/>
    <cellStyle name="20 % - Markeringsfarve4 2 2 3 2 3 3 2 2" xfId="26693"/>
    <cellStyle name="20 % - Markeringsfarve4 2 2 3 2 3 3 3" xfId="22742"/>
    <cellStyle name="20 % - Markeringsfarve4 2 2 3 2 3 4" xfId="2323"/>
    <cellStyle name="20 % - Markeringsfarve4 2 2 3 2 3 4 2" xfId="12663"/>
    <cellStyle name="20 % - Markeringsfarve4 2 2 3 2 3 4 2 2" xfId="26694"/>
    <cellStyle name="20 % - Markeringsfarve4 2 2 3 2 3 4 3" xfId="22743"/>
    <cellStyle name="20 % - Markeringsfarve4 2 2 3 2 3 5" xfId="2324"/>
    <cellStyle name="20 % - Markeringsfarve4 2 2 3 2 3 5 2" xfId="12664"/>
    <cellStyle name="20 % - Markeringsfarve4 2 2 3 2 3 5 2 2" xfId="26695"/>
    <cellStyle name="20 % - Markeringsfarve4 2 2 3 2 3 5 3" xfId="22744"/>
    <cellStyle name="20 % - Markeringsfarve4 2 2 3 2 3 6" xfId="2325"/>
    <cellStyle name="20 % - Markeringsfarve4 2 2 3 2 3 6 2" xfId="12665"/>
    <cellStyle name="20 % - Markeringsfarve4 2 2 3 2 3 6 2 2" xfId="26696"/>
    <cellStyle name="20 % - Markeringsfarve4 2 2 3 2 3 6 3" xfId="22745"/>
    <cellStyle name="20 % - Markeringsfarve4 2 2 3 2 3 7" xfId="12660"/>
    <cellStyle name="20 % - Markeringsfarve4 2 2 3 2 3 7 2" xfId="26691"/>
    <cellStyle name="20 % - Markeringsfarve4 2 2 3 2 3 8" xfId="22740"/>
    <cellStyle name="20 % - Markeringsfarve4 2 2 3 2 4" xfId="2326"/>
    <cellStyle name="20 % - Markeringsfarve4 2 2 3 2 4 2" xfId="2327"/>
    <cellStyle name="20 % - Markeringsfarve4 2 2 3 2 4 2 2" xfId="12667"/>
    <cellStyle name="20 % - Markeringsfarve4 2 2 3 2 4 2 2 2" xfId="26698"/>
    <cellStyle name="20 % - Markeringsfarve4 2 2 3 2 4 2 3" xfId="22747"/>
    <cellStyle name="20 % - Markeringsfarve4 2 2 3 2 4 3" xfId="2328"/>
    <cellStyle name="20 % - Markeringsfarve4 2 2 3 2 4 3 2" xfId="12668"/>
    <cellStyle name="20 % - Markeringsfarve4 2 2 3 2 4 3 2 2" xfId="26699"/>
    <cellStyle name="20 % - Markeringsfarve4 2 2 3 2 4 3 3" xfId="22748"/>
    <cellStyle name="20 % - Markeringsfarve4 2 2 3 2 4 4" xfId="2329"/>
    <cellStyle name="20 % - Markeringsfarve4 2 2 3 2 4 4 2" xfId="12669"/>
    <cellStyle name="20 % - Markeringsfarve4 2 2 3 2 4 4 2 2" xfId="26700"/>
    <cellStyle name="20 % - Markeringsfarve4 2 2 3 2 4 4 3" xfId="22749"/>
    <cellStyle name="20 % - Markeringsfarve4 2 2 3 2 4 5" xfId="2330"/>
    <cellStyle name="20 % - Markeringsfarve4 2 2 3 2 4 5 2" xfId="12670"/>
    <cellStyle name="20 % - Markeringsfarve4 2 2 3 2 4 5 2 2" xfId="26701"/>
    <cellStyle name="20 % - Markeringsfarve4 2 2 3 2 4 5 3" xfId="22750"/>
    <cellStyle name="20 % - Markeringsfarve4 2 2 3 2 4 6" xfId="2331"/>
    <cellStyle name="20 % - Markeringsfarve4 2 2 3 2 4 6 2" xfId="12671"/>
    <cellStyle name="20 % - Markeringsfarve4 2 2 3 2 4 6 2 2" xfId="26702"/>
    <cellStyle name="20 % - Markeringsfarve4 2 2 3 2 4 6 3" xfId="22751"/>
    <cellStyle name="20 % - Markeringsfarve4 2 2 3 2 4 7" xfId="12666"/>
    <cellStyle name="20 % - Markeringsfarve4 2 2 3 2 4 7 2" xfId="26697"/>
    <cellStyle name="20 % - Markeringsfarve4 2 2 3 2 4 8" xfId="22746"/>
    <cellStyle name="20 % - Markeringsfarve4 2 2 3 2 5" xfId="2332"/>
    <cellStyle name="20 % - Markeringsfarve4 2 2 3 2 5 2" xfId="2333"/>
    <cellStyle name="20 % - Markeringsfarve4 2 2 3 2 5 2 2" xfId="12673"/>
    <cellStyle name="20 % - Markeringsfarve4 2 2 3 2 5 2 2 2" xfId="26704"/>
    <cellStyle name="20 % - Markeringsfarve4 2 2 3 2 5 2 3" xfId="22753"/>
    <cellStyle name="20 % - Markeringsfarve4 2 2 3 2 5 3" xfId="2334"/>
    <cellStyle name="20 % - Markeringsfarve4 2 2 3 2 5 3 2" xfId="12674"/>
    <cellStyle name="20 % - Markeringsfarve4 2 2 3 2 5 3 2 2" xfId="26705"/>
    <cellStyle name="20 % - Markeringsfarve4 2 2 3 2 5 3 3" xfId="22754"/>
    <cellStyle name="20 % - Markeringsfarve4 2 2 3 2 5 4" xfId="2335"/>
    <cellStyle name="20 % - Markeringsfarve4 2 2 3 2 5 4 2" xfId="12675"/>
    <cellStyle name="20 % - Markeringsfarve4 2 2 3 2 5 4 2 2" xfId="26706"/>
    <cellStyle name="20 % - Markeringsfarve4 2 2 3 2 5 4 3" xfId="22755"/>
    <cellStyle name="20 % - Markeringsfarve4 2 2 3 2 5 5" xfId="2336"/>
    <cellStyle name="20 % - Markeringsfarve4 2 2 3 2 5 5 2" xfId="12676"/>
    <cellStyle name="20 % - Markeringsfarve4 2 2 3 2 5 5 2 2" xfId="26707"/>
    <cellStyle name="20 % - Markeringsfarve4 2 2 3 2 5 5 3" xfId="22756"/>
    <cellStyle name="20 % - Markeringsfarve4 2 2 3 2 5 6" xfId="2337"/>
    <cellStyle name="20 % - Markeringsfarve4 2 2 3 2 5 6 2" xfId="12677"/>
    <cellStyle name="20 % - Markeringsfarve4 2 2 3 2 5 6 2 2" xfId="26708"/>
    <cellStyle name="20 % - Markeringsfarve4 2 2 3 2 5 6 3" xfId="22757"/>
    <cellStyle name="20 % - Markeringsfarve4 2 2 3 2 5 7" xfId="12672"/>
    <cellStyle name="20 % - Markeringsfarve4 2 2 3 2 5 7 2" xfId="26703"/>
    <cellStyle name="20 % - Markeringsfarve4 2 2 3 2 5 8" xfId="22752"/>
    <cellStyle name="20 % - Markeringsfarve4 2 2 3 2 6" xfId="2338"/>
    <cellStyle name="20 % - Markeringsfarve4 2 2 3 2 6 2" xfId="12678"/>
    <cellStyle name="20 % - Markeringsfarve4 2 2 3 2 6 2 2" xfId="26709"/>
    <cellStyle name="20 % - Markeringsfarve4 2 2 3 2 6 3" xfId="22758"/>
    <cellStyle name="20 % - Markeringsfarve4 2 2 3 2 7" xfId="2339"/>
    <cellStyle name="20 % - Markeringsfarve4 2 2 3 2 7 2" xfId="12679"/>
    <cellStyle name="20 % - Markeringsfarve4 2 2 3 2 7 2 2" xfId="26710"/>
    <cellStyle name="20 % - Markeringsfarve4 2 2 3 2 7 3" xfId="22759"/>
    <cellStyle name="20 % - Markeringsfarve4 2 2 3 2 8" xfId="2340"/>
    <cellStyle name="20 % - Markeringsfarve4 2 2 3 2 8 2" xfId="12680"/>
    <cellStyle name="20 % - Markeringsfarve4 2 2 3 2 8 2 2" xfId="26711"/>
    <cellStyle name="20 % - Markeringsfarve4 2 2 3 2 8 3" xfId="22760"/>
    <cellStyle name="20 % - Markeringsfarve4 2 2 3 2 9" xfId="2341"/>
    <cellStyle name="20 % - Markeringsfarve4 2 2 3 2 9 2" xfId="12681"/>
    <cellStyle name="20 % - Markeringsfarve4 2 2 3 2 9 2 2" xfId="26712"/>
    <cellStyle name="20 % - Markeringsfarve4 2 2 3 2 9 3" xfId="22761"/>
    <cellStyle name="20 % - Markeringsfarve4 2 2 3 3" xfId="2342"/>
    <cellStyle name="20 % - Markeringsfarve4 2 2 3 3 10" xfId="12682"/>
    <cellStyle name="20 % - Markeringsfarve4 2 2 3 3 10 2" xfId="26713"/>
    <cellStyle name="20 % - Markeringsfarve4 2 2 3 3 11" xfId="22762"/>
    <cellStyle name="20 % - Markeringsfarve4 2 2 3 3 2" xfId="2343"/>
    <cellStyle name="20 % - Markeringsfarve4 2 2 3 3 2 2" xfId="2344"/>
    <cellStyle name="20 % - Markeringsfarve4 2 2 3 3 2 2 2" xfId="12684"/>
    <cellStyle name="20 % - Markeringsfarve4 2 2 3 3 2 2 2 2" xfId="26715"/>
    <cellStyle name="20 % - Markeringsfarve4 2 2 3 3 2 2 3" xfId="22764"/>
    <cellStyle name="20 % - Markeringsfarve4 2 2 3 3 2 3" xfId="2345"/>
    <cellStyle name="20 % - Markeringsfarve4 2 2 3 3 2 3 2" xfId="12685"/>
    <cellStyle name="20 % - Markeringsfarve4 2 2 3 3 2 3 2 2" xfId="26716"/>
    <cellStyle name="20 % - Markeringsfarve4 2 2 3 3 2 3 3" xfId="22765"/>
    <cellStyle name="20 % - Markeringsfarve4 2 2 3 3 2 4" xfId="2346"/>
    <cellStyle name="20 % - Markeringsfarve4 2 2 3 3 2 4 2" xfId="12686"/>
    <cellStyle name="20 % - Markeringsfarve4 2 2 3 3 2 4 2 2" xfId="26717"/>
    <cellStyle name="20 % - Markeringsfarve4 2 2 3 3 2 4 3" xfId="22766"/>
    <cellStyle name="20 % - Markeringsfarve4 2 2 3 3 2 5" xfId="2347"/>
    <cellStyle name="20 % - Markeringsfarve4 2 2 3 3 2 5 2" xfId="12687"/>
    <cellStyle name="20 % - Markeringsfarve4 2 2 3 3 2 5 2 2" xfId="26718"/>
    <cellStyle name="20 % - Markeringsfarve4 2 2 3 3 2 5 3" xfId="22767"/>
    <cellStyle name="20 % - Markeringsfarve4 2 2 3 3 2 6" xfId="2348"/>
    <cellStyle name="20 % - Markeringsfarve4 2 2 3 3 2 6 2" xfId="12688"/>
    <cellStyle name="20 % - Markeringsfarve4 2 2 3 3 2 6 2 2" xfId="26719"/>
    <cellStyle name="20 % - Markeringsfarve4 2 2 3 3 2 6 3" xfId="22768"/>
    <cellStyle name="20 % - Markeringsfarve4 2 2 3 3 2 7" xfId="12683"/>
    <cellStyle name="20 % - Markeringsfarve4 2 2 3 3 2 7 2" xfId="26714"/>
    <cellStyle name="20 % - Markeringsfarve4 2 2 3 3 2 8" xfId="22763"/>
    <cellStyle name="20 % - Markeringsfarve4 2 2 3 3 3" xfId="2349"/>
    <cellStyle name="20 % - Markeringsfarve4 2 2 3 3 3 2" xfId="2350"/>
    <cellStyle name="20 % - Markeringsfarve4 2 2 3 3 3 2 2" xfId="12690"/>
    <cellStyle name="20 % - Markeringsfarve4 2 2 3 3 3 2 2 2" xfId="26721"/>
    <cellStyle name="20 % - Markeringsfarve4 2 2 3 3 3 2 3" xfId="22770"/>
    <cellStyle name="20 % - Markeringsfarve4 2 2 3 3 3 3" xfId="2351"/>
    <cellStyle name="20 % - Markeringsfarve4 2 2 3 3 3 3 2" xfId="12691"/>
    <cellStyle name="20 % - Markeringsfarve4 2 2 3 3 3 3 2 2" xfId="26722"/>
    <cellStyle name="20 % - Markeringsfarve4 2 2 3 3 3 3 3" xfId="22771"/>
    <cellStyle name="20 % - Markeringsfarve4 2 2 3 3 3 4" xfId="2352"/>
    <cellStyle name="20 % - Markeringsfarve4 2 2 3 3 3 4 2" xfId="12692"/>
    <cellStyle name="20 % - Markeringsfarve4 2 2 3 3 3 4 2 2" xfId="26723"/>
    <cellStyle name="20 % - Markeringsfarve4 2 2 3 3 3 4 3" xfId="22772"/>
    <cellStyle name="20 % - Markeringsfarve4 2 2 3 3 3 5" xfId="2353"/>
    <cellStyle name="20 % - Markeringsfarve4 2 2 3 3 3 5 2" xfId="12693"/>
    <cellStyle name="20 % - Markeringsfarve4 2 2 3 3 3 5 2 2" xfId="26724"/>
    <cellStyle name="20 % - Markeringsfarve4 2 2 3 3 3 5 3" xfId="22773"/>
    <cellStyle name="20 % - Markeringsfarve4 2 2 3 3 3 6" xfId="2354"/>
    <cellStyle name="20 % - Markeringsfarve4 2 2 3 3 3 6 2" xfId="12694"/>
    <cellStyle name="20 % - Markeringsfarve4 2 2 3 3 3 6 2 2" xfId="26725"/>
    <cellStyle name="20 % - Markeringsfarve4 2 2 3 3 3 6 3" xfId="22774"/>
    <cellStyle name="20 % - Markeringsfarve4 2 2 3 3 3 7" xfId="12689"/>
    <cellStyle name="20 % - Markeringsfarve4 2 2 3 3 3 7 2" xfId="26720"/>
    <cellStyle name="20 % - Markeringsfarve4 2 2 3 3 3 8" xfId="22769"/>
    <cellStyle name="20 % - Markeringsfarve4 2 2 3 3 4" xfId="2355"/>
    <cellStyle name="20 % - Markeringsfarve4 2 2 3 3 4 2" xfId="2356"/>
    <cellStyle name="20 % - Markeringsfarve4 2 2 3 3 4 2 2" xfId="12696"/>
    <cellStyle name="20 % - Markeringsfarve4 2 2 3 3 4 2 2 2" xfId="26727"/>
    <cellStyle name="20 % - Markeringsfarve4 2 2 3 3 4 2 3" xfId="22776"/>
    <cellStyle name="20 % - Markeringsfarve4 2 2 3 3 4 3" xfId="2357"/>
    <cellStyle name="20 % - Markeringsfarve4 2 2 3 3 4 3 2" xfId="12697"/>
    <cellStyle name="20 % - Markeringsfarve4 2 2 3 3 4 3 2 2" xfId="26728"/>
    <cellStyle name="20 % - Markeringsfarve4 2 2 3 3 4 3 3" xfId="22777"/>
    <cellStyle name="20 % - Markeringsfarve4 2 2 3 3 4 4" xfId="2358"/>
    <cellStyle name="20 % - Markeringsfarve4 2 2 3 3 4 4 2" xfId="12698"/>
    <cellStyle name="20 % - Markeringsfarve4 2 2 3 3 4 4 2 2" xfId="26729"/>
    <cellStyle name="20 % - Markeringsfarve4 2 2 3 3 4 4 3" xfId="22778"/>
    <cellStyle name="20 % - Markeringsfarve4 2 2 3 3 4 5" xfId="2359"/>
    <cellStyle name="20 % - Markeringsfarve4 2 2 3 3 4 5 2" xfId="12699"/>
    <cellStyle name="20 % - Markeringsfarve4 2 2 3 3 4 5 2 2" xfId="26730"/>
    <cellStyle name="20 % - Markeringsfarve4 2 2 3 3 4 5 3" xfId="22779"/>
    <cellStyle name="20 % - Markeringsfarve4 2 2 3 3 4 6" xfId="2360"/>
    <cellStyle name="20 % - Markeringsfarve4 2 2 3 3 4 6 2" xfId="12700"/>
    <cellStyle name="20 % - Markeringsfarve4 2 2 3 3 4 6 2 2" xfId="26731"/>
    <cellStyle name="20 % - Markeringsfarve4 2 2 3 3 4 6 3" xfId="22780"/>
    <cellStyle name="20 % - Markeringsfarve4 2 2 3 3 4 7" xfId="12695"/>
    <cellStyle name="20 % - Markeringsfarve4 2 2 3 3 4 7 2" xfId="26726"/>
    <cellStyle name="20 % - Markeringsfarve4 2 2 3 3 4 8" xfId="22775"/>
    <cellStyle name="20 % - Markeringsfarve4 2 2 3 3 5" xfId="2361"/>
    <cellStyle name="20 % - Markeringsfarve4 2 2 3 3 5 2" xfId="12701"/>
    <cellStyle name="20 % - Markeringsfarve4 2 2 3 3 5 2 2" xfId="26732"/>
    <cellStyle name="20 % - Markeringsfarve4 2 2 3 3 5 3" xfId="22781"/>
    <cellStyle name="20 % - Markeringsfarve4 2 2 3 3 6" xfId="2362"/>
    <cellStyle name="20 % - Markeringsfarve4 2 2 3 3 6 2" xfId="12702"/>
    <cellStyle name="20 % - Markeringsfarve4 2 2 3 3 6 2 2" xfId="26733"/>
    <cellStyle name="20 % - Markeringsfarve4 2 2 3 3 6 3" xfId="22782"/>
    <cellStyle name="20 % - Markeringsfarve4 2 2 3 3 7" xfId="2363"/>
    <cellStyle name="20 % - Markeringsfarve4 2 2 3 3 7 2" xfId="12703"/>
    <cellStyle name="20 % - Markeringsfarve4 2 2 3 3 7 2 2" xfId="26734"/>
    <cellStyle name="20 % - Markeringsfarve4 2 2 3 3 7 3" xfId="22783"/>
    <cellStyle name="20 % - Markeringsfarve4 2 2 3 3 8" xfId="2364"/>
    <cellStyle name="20 % - Markeringsfarve4 2 2 3 3 8 2" xfId="12704"/>
    <cellStyle name="20 % - Markeringsfarve4 2 2 3 3 8 2 2" xfId="26735"/>
    <cellStyle name="20 % - Markeringsfarve4 2 2 3 3 8 3" xfId="22784"/>
    <cellStyle name="20 % - Markeringsfarve4 2 2 3 3 9" xfId="2365"/>
    <cellStyle name="20 % - Markeringsfarve4 2 2 3 3 9 2" xfId="12705"/>
    <cellStyle name="20 % - Markeringsfarve4 2 2 3 3 9 2 2" xfId="26736"/>
    <cellStyle name="20 % - Markeringsfarve4 2 2 3 3 9 3" xfId="22785"/>
    <cellStyle name="20 % - Markeringsfarve4 2 2 3 4" xfId="2366"/>
    <cellStyle name="20 % - Markeringsfarve4 2 2 3 4 2" xfId="2367"/>
    <cellStyle name="20 % - Markeringsfarve4 2 2 3 4 2 2" xfId="12707"/>
    <cellStyle name="20 % - Markeringsfarve4 2 2 3 4 2 2 2" xfId="26738"/>
    <cellStyle name="20 % - Markeringsfarve4 2 2 3 4 2 3" xfId="22787"/>
    <cellStyle name="20 % - Markeringsfarve4 2 2 3 4 3" xfId="2368"/>
    <cellStyle name="20 % - Markeringsfarve4 2 2 3 4 3 2" xfId="12708"/>
    <cellStyle name="20 % - Markeringsfarve4 2 2 3 4 3 2 2" xfId="26739"/>
    <cellStyle name="20 % - Markeringsfarve4 2 2 3 4 3 3" xfId="22788"/>
    <cellStyle name="20 % - Markeringsfarve4 2 2 3 4 4" xfId="2369"/>
    <cellStyle name="20 % - Markeringsfarve4 2 2 3 4 4 2" xfId="12709"/>
    <cellStyle name="20 % - Markeringsfarve4 2 2 3 4 4 2 2" xfId="26740"/>
    <cellStyle name="20 % - Markeringsfarve4 2 2 3 4 4 3" xfId="22789"/>
    <cellStyle name="20 % - Markeringsfarve4 2 2 3 4 5" xfId="2370"/>
    <cellStyle name="20 % - Markeringsfarve4 2 2 3 4 5 2" xfId="12710"/>
    <cellStyle name="20 % - Markeringsfarve4 2 2 3 4 5 2 2" xfId="26741"/>
    <cellStyle name="20 % - Markeringsfarve4 2 2 3 4 5 3" xfId="22790"/>
    <cellStyle name="20 % - Markeringsfarve4 2 2 3 4 6" xfId="2371"/>
    <cellStyle name="20 % - Markeringsfarve4 2 2 3 4 6 2" xfId="12711"/>
    <cellStyle name="20 % - Markeringsfarve4 2 2 3 4 6 2 2" xfId="26742"/>
    <cellStyle name="20 % - Markeringsfarve4 2 2 3 4 6 3" xfId="22791"/>
    <cellStyle name="20 % - Markeringsfarve4 2 2 3 4 7" xfId="12706"/>
    <cellStyle name="20 % - Markeringsfarve4 2 2 3 4 7 2" xfId="26737"/>
    <cellStyle name="20 % - Markeringsfarve4 2 2 3 4 8" xfId="22786"/>
    <cellStyle name="20 % - Markeringsfarve4 2 2 3 5" xfId="2372"/>
    <cellStyle name="20 % - Markeringsfarve4 2 2 3 5 2" xfId="2373"/>
    <cellStyle name="20 % - Markeringsfarve4 2 2 3 5 2 2" xfId="12713"/>
    <cellStyle name="20 % - Markeringsfarve4 2 2 3 5 2 2 2" xfId="26744"/>
    <cellStyle name="20 % - Markeringsfarve4 2 2 3 5 2 3" xfId="22793"/>
    <cellStyle name="20 % - Markeringsfarve4 2 2 3 5 3" xfId="2374"/>
    <cellStyle name="20 % - Markeringsfarve4 2 2 3 5 3 2" xfId="12714"/>
    <cellStyle name="20 % - Markeringsfarve4 2 2 3 5 3 2 2" xfId="26745"/>
    <cellStyle name="20 % - Markeringsfarve4 2 2 3 5 3 3" xfId="22794"/>
    <cellStyle name="20 % - Markeringsfarve4 2 2 3 5 4" xfId="2375"/>
    <cellStyle name="20 % - Markeringsfarve4 2 2 3 5 4 2" xfId="12715"/>
    <cellStyle name="20 % - Markeringsfarve4 2 2 3 5 4 2 2" xfId="26746"/>
    <cellStyle name="20 % - Markeringsfarve4 2 2 3 5 4 3" xfId="22795"/>
    <cellStyle name="20 % - Markeringsfarve4 2 2 3 5 5" xfId="2376"/>
    <cellStyle name="20 % - Markeringsfarve4 2 2 3 5 5 2" xfId="12716"/>
    <cellStyle name="20 % - Markeringsfarve4 2 2 3 5 5 2 2" xfId="26747"/>
    <cellStyle name="20 % - Markeringsfarve4 2 2 3 5 5 3" xfId="22796"/>
    <cellStyle name="20 % - Markeringsfarve4 2 2 3 5 6" xfId="2377"/>
    <cellStyle name="20 % - Markeringsfarve4 2 2 3 5 6 2" xfId="12717"/>
    <cellStyle name="20 % - Markeringsfarve4 2 2 3 5 6 2 2" xfId="26748"/>
    <cellStyle name="20 % - Markeringsfarve4 2 2 3 5 6 3" xfId="22797"/>
    <cellStyle name="20 % - Markeringsfarve4 2 2 3 5 7" xfId="12712"/>
    <cellStyle name="20 % - Markeringsfarve4 2 2 3 5 7 2" xfId="26743"/>
    <cellStyle name="20 % - Markeringsfarve4 2 2 3 5 8" xfId="22792"/>
    <cellStyle name="20 % - Markeringsfarve4 2 2 3 6" xfId="2378"/>
    <cellStyle name="20 % - Markeringsfarve4 2 2 3 6 2" xfId="2379"/>
    <cellStyle name="20 % - Markeringsfarve4 2 2 3 6 2 2" xfId="12719"/>
    <cellStyle name="20 % - Markeringsfarve4 2 2 3 6 2 2 2" xfId="26750"/>
    <cellStyle name="20 % - Markeringsfarve4 2 2 3 6 2 3" xfId="22799"/>
    <cellStyle name="20 % - Markeringsfarve4 2 2 3 6 3" xfId="2380"/>
    <cellStyle name="20 % - Markeringsfarve4 2 2 3 6 3 2" xfId="12720"/>
    <cellStyle name="20 % - Markeringsfarve4 2 2 3 6 3 2 2" xfId="26751"/>
    <cellStyle name="20 % - Markeringsfarve4 2 2 3 6 3 3" xfId="22800"/>
    <cellStyle name="20 % - Markeringsfarve4 2 2 3 6 4" xfId="2381"/>
    <cellStyle name="20 % - Markeringsfarve4 2 2 3 6 4 2" xfId="12721"/>
    <cellStyle name="20 % - Markeringsfarve4 2 2 3 6 4 2 2" xfId="26752"/>
    <cellStyle name="20 % - Markeringsfarve4 2 2 3 6 4 3" xfId="22801"/>
    <cellStyle name="20 % - Markeringsfarve4 2 2 3 6 5" xfId="2382"/>
    <cellStyle name="20 % - Markeringsfarve4 2 2 3 6 5 2" xfId="12722"/>
    <cellStyle name="20 % - Markeringsfarve4 2 2 3 6 5 2 2" xfId="26753"/>
    <cellStyle name="20 % - Markeringsfarve4 2 2 3 6 5 3" xfId="22802"/>
    <cellStyle name="20 % - Markeringsfarve4 2 2 3 6 6" xfId="2383"/>
    <cellStyle name="20 % - Markeringsfarve4 2 2 3 6 6 2" xfId="12723"/>
    <cellStyle name="20 % - Markeringsfarve4 2 2 3 6 6 2 2" xfId="26754"/>
    <cellStyle name="20 % - Markeringsfarve4 2 2 3 6 6 3" xfId="22803"/>
    <cellStyle name="20 % - Markeringsfarve4 2 2 3 6 7" xfId="12718"/>
    <cellStyle name="20 % - Markeringsfarve4 2 2 3 6 7 2" xfId="26749"/>
    <cellStyle name="20 % - Markeringsfarve4 2 2 3 6 8" xfId="22798"/>
    <cellStyle name="20 % - Markeringsfarve4 2 2 3 7" xfId="2384"/>
    <cellStyle name="20 % - Markeringsfarve4 2 2 3 7 2" xfId="12724"/>
    <cellStyle name="20 % - Markeringsfarve4 2 2 3 7 2 2" xfId="26755"/>
    <cellStyle name="20 % - Markeringsfarve4 2 2 3 7 3" xfId="22804"/>
    <cellStyle name="20 % - Markeringsfarve4 2 2 3 8" xfId="2385"/>
    <cellStyle name="20 % - Markeringsfarve4 2 2 3 8 2" xfId="12725"/>
    <cellStyle name="20 % - Markeringsfarve4 2 2 3 8 2 2" xfId="26756"/>
    <cellStyle name="20 % - Markeringsfarve4 2 2 3 8 3" xfId="22805"/>
    <cellStyle name="20 % - Markeringsfarve4 2 2 3 9" xfId="2386"/>
    <cellStyle name="20 % - Markeringsfarve4 2 2 3 9 2" xfId="12726"/>
    <cellStyle name="20 % - Markeringsfarve4 2 2 3 9 2 2" xfId="26757"/>
    <cellStyle name="20 % - Markeringsfarve4 2 2 3 9 3" xfId="22806"/>
    <cellStyle name="20 % - Markeringsfarve4 2 2 4" xfId="2387"/>
    <cellStyle name="20 % - Markeringsfarve4 2 2 4 10" xfId="2388"/>
    <cellStyle name="20 % - Markeringsfarve4 2 2 4 10 2" xfId="12728"/>
    <cellStyle name="20 % - Markeringsfarve4 2 2 4 10 2 2" xfId="26759"/>
    <cellStyle name="20 % - Markeringsfarve4 2 2 4 10 3" xfId="22808"/>
    <cellStyle name="20 % - Markeringsfarve4 2 2 4 11" xfId="12727"/>
    <cellStyle name="20 % - Markeringsfarve4 2 2 4 11 2" xfId="26758"/>
    <cellStyle name="20 % - Markeringsfarve4 2 2 4 12" xfId="22807"/>
    <cellStyle name="20 % - Markeringsfarve4 2 2 4 2" xfId="2389"/>
    <cellStyle name="20 % - Markeringsfarve4 2 2 4 2 10" xfId="12729"/>
    <cellStyle name="20 % - Markeringsfarve4 2 2 4 2 10 2" xfId="26760"/>
    <cellStyle name="20 % - Markeringsfarve4 2 2 4 2 11" xfId="22809"/>
    <cellStyle name="20 % - Markeringsfarve4 2 2 4 2 2" xfId="2390"/>
    <cellStyle name="20 % - Markeringsfarve4 2 2 4 2 2 2" xfId="2391"/>
    <cellStyle name="20 % - Markeringsfarve4 2 2 4 2 2 2 2" xfId="12731"/>
    <cellStyle name="20 % - Markeringsfarve4 2 2 4 2 2 2 2 2" xfId="26762"/>
    <cellStyle name="20 % - Markeringsfarve4 2 2 4 2 2 2 3" xfId="22811"/>
    <cellStyle name="20 % - Markeringsfarve4 2 2 4 2 2 3" xfId="2392"/>
    <cellStyle name="20 % - Markeringsfarve4 2 2 4 2 2 3 2" xfId="12732"/>
    <cellStyle name="20 % - Markeringsfarve4 2 2 4 2 2 3 2 2" xfId="26763"/>
    <cellStyle name="20 % - Markeringsfarve4 2 2 4 2 2 3 3" xfId="22812"/>
    <cellStyle name="20 % - Markeringsfarve4 2 2 4 2 2 4" xfId="2393"/>
    <cellStyle name="20 % - Markeringsfarve4 2 2 4 2 2 4 2" xfId="12733"/>
    <cellStyle name="20 % - Markeringsfarve4 2 2 4 2 2 4 2 2" xfId="26764"/>
    <cellStyle name="20 % - Markeringsfarve4 2 2 4 2 2 4 3" xfId="22813"/>
    <cellStyle name="20 % - Markeringsfarve4 2 2 4 2 2 5" xfId="2394"/>
    <cellStyle name="20 % - Markeringsfarve4 2 2 4 2 2 5 2" xfId="12734"/>
    <cellStyle name="20 % - Markeringsfarve4 2 2 4 2 2 5 2 2" xfId="26765"/>
    <cellStyle name="20 % - Markeringsfarve4 2 2 4 2 2 5 3" xfId="22814"/>
    <cellStyle name="20 % - Markeringsfarve4 2 2 4 2 2 6" xfId="2395"/>
    <cellStyle name="20 % - Markeringsfarve4 2 2 4 2 2 6 2" xfId="12735"/>
    <cellStyle name="20 % - Markeringsfarve4 2 2 4 2 2 6 2 2" xfId="26766"/>
    <cellStyle name="20 % - Markeringsfarve4 2 2 4 2 2 6 3" xfId="22815"/>
    <cellStyle name="20 % - Markeringsfarve4 2 2 4 2 2 7" xfId="12730"/>
    <cellStyle name="20 % - Markeringsfarve4 2 2 4 2 2 7 2" xfId="26761"/>
    <cellStyle name="20 % - Markeringsfarve4 2 2 4 2 2 8" xfId="22810"/>
    <cellStyle name="20 % - Markeringsfarve4 2 2 4 2 3" xfId="2396"/>
    <cellStyle name="20 % - Markeringsfarve4 2 2 4 2 3 2" xfId="2397"/>
    <cellStyle name="20 % - Markeringsfarve4 2 2 4 2 3 2 2" xfId="12737"/>
    <cellStyle name="20 % - Markeringsfarve4 2 2 4 2 3 2 2 2" xfId="26768"/>
    <cellStyle name="20 % - Markeringsfarve4 2 2 4 2 3 2 3" xfId="22817"/>
    <cellStyle name="20 % - Markeringsfarve4 2 2 4 2 3 3" xfId="2398"/>
    <cellStyle name="20 % - Markeringsfarve4 2 2 4 2 3 3 2" xfId="12738"/>
    <cellStyle name="20 % - Markeringsfarve4 2 2 4 2 3 3 2 2" xfId="26769"/>
    <cellStyle name="20 % - Markeringsfarve4 2 2 4 2 3 3 3" xfId="22818"/>
    <cellStyle name="20 % - Markeringsfarve4 2 2 4 2 3 4" xfId="2399"/>
    <cellStyle name="20 % - Markeringsfarve4 2 2 4 2 3 4 2" xfId="12739"/>
    <cellStyle name="20 % - Markeringsfarve4 2 2 4 2 3 4 2 2" xfId="26770"/>
    <cellStyle name="20 % - Markeringsfarve4 2 2 4 2 3 4 3" xfId="22819"/>
    <cellStyle name="20 % - Markeringsfarve4 2 2 4 2 3 5" xfId="2400"/>
    <cellStyle name="20 % - Markeringsfarve4 2 2 4 2 3 5 2" xfId="12740"/>
    <cellStyle name="20 % - Markeringsfarve4 2 2 4 2 3 5 2 2" xfId="26771"/>
    <cellStyle name="20 % - Markeringsfarve4 2 2 4 2 3 5 3" xfId="22820"/>
    <cellStyle name="20 % - Markeringsfarve4 2 2 4 2 3 6" xfId="2401"/>
    <cellStyle name="20 % - Markeringsfarve4 2 2 4 2 3 6 2" xfId="12741"/>
    <cellStyle name="20 % - Markeringsfarve4 2 2 4 2 3 6 2 2" xfId="26772"/>
    <cellStyle name="20 % - Markeringsfarve4 2 2 4 2 3 6 3" xfId="22821"/>
    <cellStyle name="20 % - Markeringsfarve4 2 2 4 2 3 7" xfId="12736"/>
    <cellStyle name="20 % - Markeringsfarve4 2 2 4 2 3 7 2" xfId="26767"/>
    <cellStyle name="20 % - Markeringsfarve4 2 2 4 2 3 8" xfId="22816"/>
    <cellStyle name="20 % - Markeringsfarve4 2 2 4 2 4" xfId="2402"/>
    <cellStyle name="20 % - Markeringsfarve4 2 2 4 2 4 2" xfId="2403"/>
    <cellStyle name="20 % - Markeringsfarve4 2 2 4 2 4 2 2" xfId="12743"/>
    <cellStyle name="20 % - Markeringsfarve4 2 2 4 2 4 2 2 2" xfId="26774"/>
    <cellStyle name="20 % - Markeringsfarve4 2 2 4 2 4 2 3" xfId="22823"/>
    <cellStyle name="20 % - Markeringsfarve4 2 2 4 2 4 3" xfId="2404"/>
    <cellStyle name="20 % - Markeringsfarve4 2 2 4 2 4 3 2" xfId="12744"/>
    <cellStyle name="20 % - Markeringsfarve4 2 2 4 2 4 3 2 2" xfId="26775"/>
    <cellStyle name="20 % - Markeringsfarve4 2 2 4 2 4 3 3" xfId="22824"/>
    <cellStyle name="20 % - Markeringsfarve4 2 2 4 2 4 4" xfId="2405"/>
    <cellStyle name="20 % - Markeringsfarve4 2 2 4 2 4 4 2" xfId="12745"/>
    <cellStyle name="20 % - Markeringsfarve4 2 2 4 2 4 4 2 2" xfId="26776"/>
    <cellStyle name="20 % - Markeringsfarve4 2 2 4 2 4 4 3" xfId="22825"/>
    <cellStyle name="20 % - Markeringsfarve4 2 2 4 2 4 5" xfId="2406"/>
    <cellStyle name="20 % - Markeringsfarve4 2 2 4 2 4 5 2" xfId="12746"/>
    <cellStyle name="20 % - Markeringsfarve4 2 2 4 2 4 5 2 2" xfId="26777"/>
    <cellStyle name="20 % - Markeringsfarve4 2 2 4 2 4 5 3" xfId="22826"/>
    <cellStyle name="20 % - Markeringsfarve4 2 2 4 2 4 6" xfId="2407"/>
    <cellStyle name="20 % - Markeringsfarve4 2 2 4 2 4 6 2" xfId="12747"/>
    <cellStyle name="20 % - Markeringsfarve4 2 2 4 2 4 6 2 2" xfId="26778"/>
    <cellStyle name="20 % - Markeringsfarve4 2 2 4 2 4 6 3" xfId="22827"/>
    <cellStyle name="20 % - Markeringsfarve4 2 2 4 2 4 7" xfId="12742"/>
    <cellStyle name="20 % - Markeringsfarve4 2 2 4 2 4 7 2" xfId="26773"/>
    <cellStyle name="20 % - Markeringsfarve4 2 2 4 2 4 8" xfId="22822"/>
    <cellStyle name="20 % - Markeringsfarve4 2 2 4 2 5" xfId="2408"/>
    <cellStyle name="20 % - Markeringsfarve4 2 2 4 2 5 2" xfId="12748"/>
    <cellStyle name="20 % - Markeringsfarve4 2 2 4 2 5 2 2" xfId="26779"/>
    <cellStyle name="20 % - Markeringsfarve4 2 2 4 2 5 3" xfId="22828"/>
    <cellStyle name="20 % - Markeringsfarve4 2 2 4 2 6" xfId="2409"/>
    <cellStyle name="20 % - Markeringsfarve4 2 2 4 2 6 2" xfId="12749"/>
    <cellStyle name="20 % - Markeringsfarve4 2 2 4 2 6 2 2" xfId="26780"/>
    <cellStyle name="20 % - Markeringsfarve4 2 2 4 2 6 3" xfId="22829"/>
    <cellStyle name="20 % - Markeringsfarve4 2 2 4 2 7" xfId="2410"/>
    <cellStyle name="20 % - Markeringsfarve4 2 2 4 2 7 2" xfId="12750"/>
    <cellStyle name="20 % - Markeringsfarve4 2 2 4 2 7 2 2" xfId="26781"/>
    <cellStyle name="20 % - Markeringsfarve4 2 2 4 2 7 3" xfId="22830"/>
    <cellStyle name="20 % - Markeringsfarve4 2 2 4 2 8" xfId="2411"/>
    <cellStyle name="20 % - Markeringsfarve4 2 2 4 2 8 2" xfId="12751"/>
    <cellStyle name="20 % - Markeringsfarve4 2 2 4 2 8 2 2" xfId="26782"/>
    <cellStyle name="20 % - Markeringsfarve4 2 2 4 2 8 3" xfId="22831"/>
    <cellStyle name="20 % - Markeringsfarve4 2 2 4 2 9" xfId="2412"/>
    <cellStyle name="20 % - Markeringsfarve4 2 2 4 2 9 2" xfId="12752"/>
    <cellStyle name="20 % - Markeringsfarve4 2 2 4 2 9 2 2" xfId="26783"/>
    <cellStyle name="20 % - Markeringsfarve4 2 2 4 2 9 3" xfId="22832"/>
    <cellStyle name="20 % - Markeringsfarve4 2 2 4 3" xfId="2413"/>
    <cellStyle name="20 % - Markeringsfarve4 2 2 4 3 2" xfId="2414"/>
    <cellStyle name="20 % - Markeringsfarve4 2 2 4 3 2 2" xfId="12754"/>
    <cellStyle name="20 % - Markeringsfarve4 2 2 4 3 2 2 2" xfId="26785"/>
    <cellStyle name="20 % - Markeringsfarve4 2 2 4 3 2 3" xfId="22834"/>
    <cellStyle name="20 % - Markeringsfarve4 2 2 4 3 3" xfId="2415"/>
    <cellStyle name="20 % - Markeringsfarve4 2 2 4 3 3 2" xfId="12755"/>
    <cellStyle name="20 % - Markeringsfarve4 2 2 4 3 3 2 2" xfId="26786"/>
    <cellStyle name="20 % - Markeringsfarve4 2 2 4 3 3 3" xfId="22835"/>
    <cellStyle name="20 % - Markeringsfarve4 2 2 4 3 4" xfId="2416"/>
    <cellStyle name="20 % - Markeringsfarve4 2 2 4 3 4 2" xfId="12756"/>
    <cellStyle name="20 % - Markeringsfarve4 2 2 4 3 4 2 2" xfId="26787"/>
    <cellStyle name="20 % - Markeringsfarve4 2 2 4 3 4 3" xfId="22836"/>
    <cellStyle name="20 % - Markeringsfarve4 2 2 4 3 5" xfId="2417"/>
    <cellStyle name="20 % - Markeringsfarve4 2 2 4 3 5 2" xfId="12757"/>
    <cellStyle name="20 % - Markeringsfarve4 2 2 4 3 5 2 2" xfId="26788"/>
    <cellStyle name="20 % - Markeringsfarve4 2 2 4 3 5 3" xfId="22837"/>
    <cellStyle name="20 % - Markeringsfarve4 2 2 4 3 6" xfId="2418"/>
    <cellStyle name="20 % - Markeringsfarve4 2 2 4 3 6 2" xfId="12758"/>
    <cellStyle name="20 % - Markeringsfarve4 2 2 4 3 6 2 2" xfId="26789"/>
    <cellStyle name="20 % - Markeringsfarve4 2 2 4 3 6 3" xfId="22838"/>
    <cellStyle name="20 % - Markeringsfarve4 2 2 4 3 7" xfId="12753"/>
    <cellStyle name="20 % - Markeringsfarve4 2 2 4 3 7 2" xfId="26784"/>
    <cellStyle name="20 % - Markeringsfarve4 2 2 4 3 8" xfId="22833"/>
    <cellStyle name="20 % - Markeringsfarve4 2 2 4 4" xfId="2419"/>
    <cellStyle name="20 % - Markeringsfarve4 2 2 4 4 2" xfId="2420"/>
    <cellStyle name="20 % - Markeringsfarve4 2 2 4 4 2 2" xfId="12760"/>
    <cellStyle name="20 % - Markeringsfarve4 2 2 4 4 2 2 2" xfId="26791"/>
    <cellStyle name="20 % - Markeringsfarve4 2 2 4 4 2 3" xfId="22840"/>
    <cellStyle name="20 % - Markeringsfarve4 2 2 4 4 3" xfId="2421"/>
    <cellStyle name="20 % - Markeringsfarve4 2 2 4 4 3 2" xfId="12761"/>
    <cellStyle name="20 % - Markeringsfarve4 2 2 4 4 3 2 2" xfId="26792"/>
    <cellStyle name="20 % - Markeringsfarve4 2 2 4 4 3 3" xfId="22841"/>
    <cellStyle name="20 % - Markeringsfarve4 2 2 4 4 4" xfId="2422"/>
    <cellStyle name="20 % - Markeringsfarve4 2 2 4 4 4 2" xfId="12762"/>
    <cellStyle name="20 % - Markeringsfarve4 2 2 4 4 4 2 2" xfId="26793"/>
    <cellStyle name="20 % - Markeringsfarve4 2 2 4 4 4 3" xfId="22842"/>
    <cellStyle name="20 % - Markeringsfarve4 2 2 4 4 5" xfId="2423"/>
    <cellStyle name="20 % - Markeringsfarve4 2 2 4 4 5 2" xfId="12763"/>
    <cellStyle name="20 % - Markeringsfarve4 2 2 4 4 5 2 2" xfId="26794"/>
    <cellStyle name="20 % - Markeringsfarve4 2 2 4 4 5 3" xfId="22843"/>
    <cellStyle name="20 % - Markeringsfarve4 2 2 4 4 6" xfId="2424"/>
    <cellStyle name="20 % - Markeringsfarve4 2 2 4 4 6 2" xfId="12764"/>
    <cellStyle name="20 % - Markeringsfarve4 2 2 4 4 6 2 2" xfId="26795"/>
    <cellStyle name="20 % - Markeringsfarve4 2 2 4 4 6 3" xfId="22844"/>
    <cellStyle name="20 % - Markeringsfarve4 2 2 4 4 7" xfId="12759"/>
    <cellStyle name="20 % - Markeringsfarve4 2 2 4 4 7 2" xfId="26790"/>
    <cellStyle name="20 % - Markeringsfarve4 2 2 4 4 8" xfId="22839"/>
    <cellStyle name="20 % - Markeringsfarve4 2 2 4 5" xfId="2425"/>
    <cellStyle name="20 % - Markeringsfarve4 2 2 4 5 2" xfId="2426"/>
    <cellStyle name="20 % - Markeringsfarve4 2 2 4 5 2 2" xfId="12766"/>
    <cellStyle name="20 % - Markeringsfarve4 2 2 4 5 2 2 2" xfId="26797"/>
    <cellStyle name="20 % - Markeringsfarve4 2 2 4 5 2 3" xfId="22846"/>
    <cellStyle name="20 % - Markeringsfarve4 2 2 4 5 3" xfId="2427"/>
    <cellStyle name="20 % - Markeringsfarve4 2 2 4 5 3 2" xfId="12767"/>
    <cellStyle name="20 % - Markeringsfarve4 2 2 4 5 3 2 2" xfId="26798"/>
    <cellStyle name="20 % - Markeringsfarve4 2 2 4 5 3 3" xfId="22847"/>
    <cellStyle name="20 % - Markeringsfarve4 2 2 4 5 4" xfId="2428"/>
    <cellStyle name="20 % - Markeringsfarve4 2 2 4 5 4 2" xfId="12768"/>
    <cellStyle name="20 % - Markeringsfarve4 2 2 4 5 4 2 2" xfId="26799"/>
    <cellStyle name="20 % - Markeringsfarve4 2 2 4 5 4 3" xfId="22848"/>
    <cellStyle name="20 % - Markeringsfarve4 2 2 4 5 5" xfId="2429"/>
    <cellStyle name="20 % - Markeringsfarve4 2 2 4 5 5 2" xfId="12769"/>
    <cellStyle name="20 % - Markeringsfarve4 2 2 4 5 5 2 2" xfId="26800"/>
    <cellStyle name="20 % - Markeringsfarve4 2 2 4 5 5 3" xfId="22849"/>
    <cellStyle name="20 % - Markeringsfarve4 2 2 4 5 6" xfId="2430"/>
    <cellStyle name="20 % - Markeringsfarve4 2 2 4 5 6 2" xfId="12770"/>
    <cellStyle name="20 % - Markeringsfarve4 2 2 4 5 6 2 2" xfId="26801"/>
    <cellStyle name="20 % - Markeringsfarve4 2 2 4 5 6 3" xfId="22850"/>
    <cellStyle name="20 % - Markeringsfarve4 2 2 4 5 7" xfId="12765"/>
    <cellStyle name="20 % - Markeringsfarve4 2 2 4 5 7 2" xfId="26796"/>
    <cellStyle name="20 % - Markeringsfarve4 2 2 4 5 8" xfId="22845"/>
    <cellStyle name="20 % - Markeringsfarve4 2 2 4 6" xfId="2431"/>
    <cellStyle name="20 % - Markeringsfarve4 2 2 4 6 2" xfId="12771"/>
    <cellStyle name="20 % - Markeringsfarve4 2 2 4 6 2 2" xfId="26802"/>
    <cellStyle name="20 % - Markeringsfarve4 2 2 4 6 3" xfId="22851"/>
    <cellStyle name="20 % - Markeringsfarve4 2 2 4 7" xfId="2432"/>
    <cellStyle name="20 % - Markeringsfarve4 2 2 4 7 2" xfId="12772"/>
    <cellStyle name="20 % - Markeringsfarve4 2 2 4 7 2 2" xfId="26803"/>
    <cellStyle name="20 % - Markeringsfarve4 2 2 4 7 3" xfId="22852"/>
    <cellStyle name="20 % - Markeringsfarve4 2 2 4 8" xfId="2433"/>
    <cellStyle name="20 % - Markeringsfarve4 2 2 4 8 2" xfId="12773"/>
    <cellStyle name="20 % - Markeringsfarve4 2 2 4 8 2 2" xfId="26804"/>
    <cellStyle name="20 % - Markeringsfarve4 2 2 4 8 3" xfId="22853"/>
    <cellStyle name="20 % - Markeringsfarve4 2 2 4 9" xfId="2434"/>
    <cellStyle name="20 % - Markeringsfarve4 2 2 4 9 2" xfId="12774"/>
    <cellStyle name="20 % - Markeringsfarve4 2 2 4 9 2 2" xfId="26805"/>
    <cellStyle name="20 % - Markeringsfarve4 2 2 4 9 3" xfId="22854"/>
    <cellStyle name="20 % - Markeringsfarve4 2 2 5" xfId="2435"/>
    <cellStyle name="20 % - Markeringsfarve4 2 2 5 10" xfId="12775"/>
    <cellStyle name="20 % - Markeringsfarve4 2 2 5 10 2" xfId="26806"/>
    <cellStyle name="20 % - Markeringsfarve4 2 2 5 11" xfId="22855"/>
    <cellStyle name="20 % - Markeringsfarve4 2 2 5 2" xfId="2436"/>
    <cellStyle name="20 % - Markeringsfarve4 2 2 5 2 2" xfId="2437"/>
    <cellStyle name="20 % - Markeringsfarve4 2 2 5 2 2 2" xfId="12777"/>
    <cellStyle name="20 % - Markeringsfarve4 2 2 5 2 2 2 2" xfId="26808"/>
    <cellStyle name="20 % - Markeringsfarve4 2 2 5 2 2 3" xfId="22857"/>
    <cellStyle name="20 % - Markeringsfarve4 2 2 5 2 3" xfId="2438"/>
    <cellStyle name="20 % - Markeringsfarve4 2 2 5 2 3 2" xfId="12778"/>
    <cellStyle name="20 % - Markeringsfarve4 2 2 5 2 3 2 2" xfId="26809"/>
    <cellStyle name="20 % - Markeringsfarve4 2 2 5 2 3 3" xfId="22858"/>
    <cellStyle name="20 % - Markeringsfarve4 2 2 5 2 4" xfId="2439"/>
    <cellStyle name="20 % - Markeringsfarve4 2 2 5 2 4 2" xfId="12779"/>
    <cellStyle name="20 % - Markeringsfarve4 2 2 5 2 4 2 2" xfId="26810"/>
    <cellStyle name="20 % - Markeringsfarve4 2 2 5 2 4 3" xfId="22859"/>
    <cellStyle name="20 % - Markeringsfarve4 2 2 5 2 5" xfId="2440"/>
    <cellStyle name="20 % - Markeringsfarve4 2 2 5 2 5 2" xfId="12780"/>
    <cellStyle name="20 % - Markeringsfarve4 2 2 5 2 5 2 2" xfId="26811"/>
    <cellStyle name="20 % - Markeringsfarve4 2 2 5 2 5 3" xfId="22860"/>
    <cellStyle name="20 % - Markeringsfarve4 2 2 5 2 6" xfId="2441"/>
    <cellStyle name="20 % - Markeringsfarve4 2 2 5 2 6 2" xfId="12781"/>
    <cellStyle name="20 % - Markeringsfarve4 2 2 5 2 6 2 2" xfId="26812"/>
    <cellStyle name="20 % - Markeringsfarve4 2 2 5 2 6 3" xfId="22861"/>
    <cellStyle name="20 % - Markeringsfarve4 2 2 5 2 7" xfId="12776"/>
    <cellStyle name="20 % - Markeringsfarve4 2 2 5 2 7 2" xfId="26807"/>
    <cellStyle name="20 % - Markeringsfarve4 2 2 5 2 8" xfId="22856"/>
    <cellStyle name="20 % - Markeringsfarve4 2 2 5 3" xfId="2442"/>
    <cellStyle name="20 % - Markeringsfarve4 2 2 5 3 2" xfId="2443"/>
    <cellStyle name="20 % - Markeringsfarve4 2 2 5 3 2 2" xfId="12783"/>
    <cellStyle name="20 % - Markeringsfarve4 2 2 5 3 2 2 2" xfId="26814"/>
    <cellStyle name="20 % - Markeringsfarve4 2 2 5 3 2 3" xfId="22863"/>
    <cellStyle name="20 % - Markeringsfarve4 2 2 5 3 3" xfId="2444"/>
    <cellStyle name="20 % - Markeringsfarve4 2 2 5 3 3 2" xfId="12784"/>
    <cellStyle name="20 % - Markeringsfarve4 2 2 5 3 3 2 2" xfId="26815"/>
    <cellStyle name="20 % - Markeringsfarve4 2 2 5 3 3 3" xfId="22864"/>
    <cellStyle name="20 % - Markeringsfarve4 2 2 5 3 4" xfId="2445"/>
    <cellStyle name="20 % - Markeringsfarve4 2 2 5 3 4 2" xfId="12785"/>
    <cellStyle name="20 % - Markeringsfarve4 2 2 5 3 4 2 2" xfId="26816"/>
    <cellStyle name="20 % - Markeringsfarve4 2 2 5 3 4 3" xfId="22865"/>
    <cellStyle name="20 % - Markeringsfarve4 2 2 5 3 5" xfId="2446"/>
    <cellStyle name="20 % - Markeringsfarve4 2 2 5 3 5 2" xfId="12786"/>
    <cellStyle name="20 % - Markeringsfarve4 2 2 5 3 5 2 2" xfId="26817"/>
    <cellStyle name="20 % - Markeringsfarve4 2 2 5 3 5 3" xfId="22866"/>
    <cellStyle name="20 % - Markeringsfarve4 2 2 5 3 6" xfId="2447"/>
    <cellStyle name="20 % - Markeringsfarve4 2 2 5 3 6 2" xfId="12787"/>
    <cellStyle name="20 % - Markeringsfarve4 2 2 5 3 6 2 2" xfId="26818"/>
    <cellStyle name="20 % - Markeringsfarve4 2 2 5 3 6 3" xfId="22867"/>
    <cellStyle name="20 % - Markeringsfarve4 2 2 5 3 7" xfId="12782"/>
    <cellStyle name="20 % - Markeringsfarve4 2 2 5 3 7 2" xfId="26813"/>
    <cellStyle name="20 % - Markeringsfarve4 2 2 5 3 8" xfId="22862"/>
    <cellStyle name="20 % - Markeringsfarve4 2 2 5 4" xfId="2448"/>
    <cellStyle name="20 % - Markeringsfarve4 2 2 5 4 2" xfId="2449"/>
    <cellStyle name="20 % - Markeringsfarve4 2 2 5 4 2 2" xfId="12789"/>
    <cellStyle name="20 % - Markeringsfarve4 2 2 5 4 2 2 2" xfId="26820"/>
    <cellStyle name="20 % - Markeringsfarve4 2 2 5 4 2 3" xfId="22869"/>
    <cellStyle name="20 % - Markeringsfarve4 2 2 5 4 3" xfId="2450"/>
    <cellStyle name="20 % - Markeringsfarve4 2 2 5 4 3 2" xfId="12790"/>
    <cellStyle name="20 % - Markeringsfarve4 2 2 5 4 3 2 2" xfId="26821"/>
    <cellStyle name="20 % - Markeringsfarve4 2 2 5 4 3 3" xfId="22870"/>
    <cellStyle name="20 % - Markeringsfarve4 2 2 5 4 4" xfId="2451"/>
    <cellStyle name="20 % - Markeringsfarve4 2 2 5 4 4 2" xfId="12791"/>
    <cellStyle name="20 % - Markeringsfarve4 2 2 5 4 4 2 2" xfId="26822"/>
    <cellStyle name="20 % - Markeringsfarve4 2 2 5 4 4 3" xfId="22871"/>
    <cellStyle name="20 % - Markeringsfarve4 2 2 5 4 5" xfId="2452"/>
    <cellStyle name="20 % - Markeringsfarve4 2 2 5 4 5 2" xfId="12792"/>
    <cellStyle name="20 % - Markeringsfarve4 2 2 5 4 5 2 2" xfId="26823"/>
    <cellStyle name="20 % - Markeringsfarve4 2 2 5 4 5 3" xfId="22872"/>
    <cellStyle name="20 % - Markeringsfarve4 2 2 5 4 6" xfId="2453"/>
    <cellStyle name="20 % - Markeringsfarve4 2 2 5 4 6 2" xfId="12793"/>
    <cellStyle name="20 % - Markeringsfarve4 2 2 5 4 6 2 2" xfId="26824"/>
    <cellStyle name="20 % - Markeringsfarve4 2 2 5 4 6 3" xfId="22873"/>
    <cellStyle name="20 % - Markeringsfarve4 2 2 5 4 7" xfId="12788"/>
    <cellStyle name="20 % - Markeringsfarve4 2 2 5 4 7 2" xfId="26819"/>
    <cellStyle name="20 % - Markeringsfarve4 2 2 5 4 8" xfId="22868"/>
    <cellStyle name="20 % - Markeringsfarve4 2 2 5 5" xfId="2454"/>
    <cellStyle name="20 % - Markeringsfarve4 2 2 5 5 2" xfId="12794"/>
    <cellStyle name="20 % - Markeringsfarve4 2 2 5 5 2 2" xfId="26825"/>
    <cellStyle name="20 % - Markeringsfarve4 2 2 5 5 3" xfId="22874"/>
    <cellStyle name="20 % - Markeringsfarve4 2 2 5 6" xfId="2455"/>
    <cellStyle name="20 % - Markeringsfarve4 2 2 5 6 2" xfId="12795"/>
    <cellStyle name="20 % - Markeringsfarve4 2 2 5 6 2 2" xfId="26826"/>
    <cellStyle name="20 % - Markeringsfarve4 2 2 5 6 3" xfId="22875"/>
    <cellStyle name="20 % - Markeringsfarve4 2 2 5 7" xfId="2456"/>
    <cellStyle name="20 % - Markeringsfarve4 2 2 5 7 2" xfId="12796"/>
    <cellStyle name="20 % - Markeringsfarve4 2 2 5 7 2 2" xfId="26827"/>
    <cellStyle name="20 % - Markeringsfarve4 2 2 5 7 3" xfId="22876"/>
    <cellStyle name="20 % - Markeringsfarve4 2 2 5 8" xfId="2457"/>
    <cellStyle name="20 % - Markeringsfarve4 2 2 5 8 2" xfId="12797"/>
    <cellStyle name="20 % - Markeringsfarve4 2 2 5 8 2 2" xfId="26828"/>
    <cellStyle name="20 % - Markeringsfarve4 2 2 5 8 3" xfId="22877"/>
    <cellStyle name="20 % - Markeringsfarve4 2 2 5 9" xfId="2458"/>
    <cellStyle name="20 % - Markeringsfarve4 2 2 5 9 2" xfId="12798"/>
    <cellStyle name="20 % - Markeringsfarve4 2 2 5 9 2 2" xfId="26829"/>
    <cellStyle name="20 % - Markeringsfarve4 2 2 5 9 3" xfId="22878"/>
    <cellStyle name="20 % - Markeringsfarve4 2 2 6" xfId="2459"/>
    <cellStyle name="20 % - Markeringsfarve4 2 2 6 2" xfId="2460"/>
    <cellStyle name="20 % - Markeringsfarve4 2 2 6 2 2" xfId="12800"/>
    <cellStyle name="20 % - Markeringsfarve4 2 2 6 2 2 2" xfId="26831"/>
    <cellStyle name="20 % - Markeringsfarve4 2 2 6 2 3" xfId="22880"/>
    <cellStyle name="20 % - Markeringsfarve4 2 2 6 3" xfId="2461"/>
    <cellStyle name="20 % - Markeringsfarve4 2 2 6 3 2" xfId="12801"/>
    <cellStyle name="20 % - Markeringsfarve4 2 2 6 3 2 2" xfId="26832"/>
    <cellStyle name="20 % - Markeringsfarve4 2 2 6 3 3" xfId="22881"/>
    <cellStyle name="20 % - Markeringsfarve4 2 2 6 4" xfId="2462"/>
    <cellStyle name="20 % - Markeringsfarve4 2 2 6 4 2" xfId="12802"/>
    <cellStyle name="20 % - Markeringsfarve4 2 2 6 4 2 2" xfId="26833"/>
    <cellStyle name="20 % - Markeringsfarve4 2 2 6 4 3" xfId="22882"/>
    <cellStyle name="20 % - Markeringsfarve4 2 2 6 5" xfId="2463"/>
    <cellStyle name="20 % - Markeringsfarve4 2 2 6 5 2" xfId="12803"/>
    <cellStyle name="20 % - Markeringsfarve4 2 2 6 5 2 2" xfId="26834"/>
    <cellStyle name="20 % - Markeringsfarve4 2 2 6 5 3" xfId="22883"/>
    <cellStyle name="20 % - Markeringsfarve4 2 2 6 6" xfId="2464"/>
    <cellStyle name="20 % - Markeringsfarve4 2 2 6 6 2" xfId="12804"/>
    <cellStyle name="20 % - Markeringsfarve4 2 2 6 6 2 2" xfId="26835"/>
    <cellStyle name="20 % - Markeringsfarve4 2 2 6 6 3" xfId="22884"/>
    <cellStyle name="20 % - Markeringsfarve4 2 2 6 7" xfId="12799"/>
    <cellStyle name="20 % - Markeringsfarve4 2 2 6 7 2" xfId="26830"/>
    <cellStyle name="20 % - Markeringsfarve4 2 2 6 8" xfId="22879"/>
    <cellStyle name="20 % - Markeringsfarve4 2 2 7" xfId="2465"/>
    <cellStyle name="20 % - Markeringsfarve4 2 2 7 2" xfId="2466"/>
    <cellStyle name="20 % - Markeringsfarve4 2 2 7 2 2" xfId="12806"/>
    <cellStyle name="20 % - Markeringsfarve4 2 2 7 2 2 2" xfId="26837"/>
    <cellStyle name="20 % - Markeringsfarve4 2 2 7 2 3" xfId="22886"/>
    <cellStyle name="20 % - Markeringsfarve4 2 2 7 3" xfId="2467"/>
    <cellStyle name="20 % - Markeringsfarve4 2 2 7 3 2" xfId="12807"/>
    <cellStyle name="20 % - Markeringsfarve4 2 2 7 3 2 2" xfId="26838"/>
    <cellStyle name="20 % - Markeringsfarve4 2 2 7 3 3" xfId="22887"/>
    <cellStyle name="20 % - Markeringsfarve4 2 2 7 4" xfId="2468"/>
    <cellStyle name="20 % - Markeringsfarve4 2 2 7 4 2" xfId="12808"/>
    <cellStyle name="20 % - Markeringsfarve4 2 2 7 4 2 2" xfId="26839"/>
    <cellStyle name="20 % - Markeringsfarve4 2 2 7 4 3" xfId="22888"/>
    <cellStyle name="20 % - Markeringsfarve4 2 2 7 5" xfId="2469"/>
    <cellStyle name="20 % - Markeringsfarve4 2 2 7 5 2" xfId="12809"/>
    <cellStyle name="20 % - Markeringsfarve4 2 2 7 5 2 2" xfId="26840"/>
    <cellStyle name="20 % - Markeringsfarve4 2 2 7 5 3" xfId="22889"/>
    <cellStyle name="20 % - Markeringsfarve4 2 2 7 6" xfId="2470"/>
    <cellStyle name="20 % - Markeringsfarve4 2 2 7 6 2" xfId="12810"/>
    <cellStyle name="20 % - Markeringsfarve4 2 2 7 6 2 2" xfId="26841"/>
    <cellStyle name="20 % - Markeringsfarve4 2 2 7 6 3" xfId="22890"/>
    <cellStyle name="20 % - Markeringsfarve4 2 2 7 7" xfId="12805"/>
    <cellStyle name="20 % - Markeringsfarve4 2 2 7 7 2" xfId="26836"/>
    <cellStyle name="20 % - Markeringsfarve4 2 2 7 8" xfId="22885"/>
    <cellStyle name="20 % - Markeringsfarve4 2 2 8" xfId="2471"/>
    <cellStyle name="20 % - Markeringsfarve4 2 2 8 2" xfId="2472"/>
    <cellStyle name="20 % - Markeringsfarve4 2 2 8 2 2" xfId="12812"/>
    <cellStyle name="20 % - Markeringsfarve4 2 2 8 2 2 2" xfId="26843"/>
    <cellStyle name="20 % - Markeringsfarve4 2 2 8 2 3" xfId="22892"/>
    <cellStyle name="20 % - Markeringsfarve4 2 2 8 3" xfId="2473"/>
    <cellStyle name="20 % - Markeringsfarve4 2 2 8 3 2" xfId="12813"/>
    <cellStyle name="20 % - Markeringsfarve4 2 2 8 3 2 2" xfId="26844"/>
    <cellStyle name="20 % - Markeringsfarve4 2 2 8 3 3" xfId="22893"/>
    <cellStyle name="20 % - Markeringsfarve4 2 2 8 4" xfId="2474"/>
    <cellStyle name="20 % - Markeringsfarve4 2 2 8 4 2" xfId="12814"/>
    <cellStyle name="20 % - Markeringsfarve4 2 2 8 4 2 2" xfId="26845"/>
    <cellStyle name="20 % - Markeringsfarve4 2 2 8 4 3" xfId="22894"/>
    <cellStyle name="20 % - Markeringsfarve4 2 2 8 5" xfId="2475"/>
    <cellStyle name="20 % - Markeringsfarve4 2 2 8 5 2" xfId="12815"/>
    <cellStyle name="20 % - Markeringsfarve4 2 2 8 5 2 2" xfId="26846"/>
    <cellStyle name="20 % - Markeringsfarve4 2 2 8 5 3" xfId="22895"/>
    <cellStyle name="20 % - Markeringsfarve4 2 2 8 6" xfId="2476"/>
    <cellStyle name="20 % - Markeringsfarve4 2 2 8 6 2" xfId="12816"/>
    <cellStyle name="20 % - Markeringsfarve4 2 2 8 6 2 2" xfId="26847"/>
    <cellStyle name="20 % - Markeringsfarve4 2 2 8 6 3" xfId="22896"/>
    <cellStyle name="20 % - Markeringsfarve4 2 2 8 7" xfId="12811"/>
    <cellStyle name="20 % - Markeringsfarve4 2 2 8 7 2" xfId="26842"/>
    <cellStyle name="20 % - Markeringsfarve4 2 2 8 8" xfId="22891"/>
    <cellStyle name="20 % - Markeringsfarve4 2 2 9" xfId="2477"/>
    <cellStyle name="20 % - Markeringsfarve4 2 2 9 2" xfId="12817"/>
    <cellStyle name="20 % - Markeringsfarve4 2 2 9 2 2" xfId="26848"/>
    <cellStyle name="20 % - Markeringsfarve4 2 2 9 3" xfId="22897"/>
    <cellStyle name="20 % - Markeringsfarve4 2 2_Budget" xfId="2478"/>
    <cellStyle name="20 % - Markeringsfarve4 2 3" xfId="2479"/>
    <cellStyle name="20 % - Markeringsfarve4 2 3 10" xfId="2480"/>
    <cellStyle name="20 % - Markeringsfarve4 2 3 10 2" xfId="12819"/>
    <cellStyle name="20 % - Markeringsfarve4 2 3 10 2 2" xfId="26850"/>
    <cellStyle name="20 % - Markeringsfarve4 2 3 10 3" xfId="22899"/>
    <cellStyle name="20 % - Markeringsfarve4 2 3 11" xfId="2481"/>
    <cellStyle name="20 % - Markeringsfarve4 2 3 11 2" xfId="12820"/>
    <cellStyle name="20 % - Markeringsfarve4 2 3 11 2 2" xfId="26851"/>
    <cellStyle name="20 % - Markeringsfarve4 2 3 11 3" xfId="22900"/>
    <cellStyle name="20 % - Markeringsfarve4 2 3 12" xfId="2482"/>
    <cellStyle name="20 % - Markeringsfarve4 2 3 12 2" xfId="12821"/>
    <cellStyle name="20 % - Markeringsfarve4 2 3 12 2 2" xfId="26852"/>
    <cellStyle name="20 % - Markeringsfarve4 2 3 12 3" xfId="22901"/>
    <cellStyle name="20 % - Markeringsfarve4 2 3 13" xfId="2483"/>
    <cellStyle name="20 % - Markeringsfarve4 2 3 14" xfId="12818"/>
    <cellStyle name="20 % - Markeringsfarve4 2 3 14 2" xfId="26849"/>
    <cellStyle name="20 % - Markeringsfarve4 2 3 15" xfId="22898"/>
    <cellStyle name="20 % - Markeringsfarve4 2 3 2" xfId="2484"/>
    <cellStyle name="20 % - Markeringsfarve4 2 3 2 10" xfId="2485"/>
    <cellStyle name="20 % - Markeringsfarve4 2 3 2 10 2" xfId="12823"/>
    <cellStyle name="20 % - Markeringsfarve4 2 3 2 10 2 2" xfId="26854"/>
    <cellStyle name="20 % - Markeringsfarve4 2 3 2 10 3" xfId="22903"/>
    <cellStyle name="20 % - Markeringsfarve4 2 3 2 11" xfId="2486"/>
    <cellStyle name="20 % - Markeringsfarve4 2 3 2 11 2" xfId="12824"/>
    <cellStyle name="20 % - Markeringsfarve4 2 3 2 11 2 2" xfId="26855"/>
    <cellStyle name="20 % - Markeringsfarve4 2 3 2 11 3" xfId="22904"/>
    <cellStyle name="20 % - Markeringsfarve4 2 3 2 12" xfId="12822"/>
    <cellStyle name="20 % - Markeringsfarve4 2 3 2 12 2" xfId="26853"/>
    <cellStyle name="20 % - Markeringsfarve4 2 3 2 13" xfId="22902"/>
    <cellStyle name="20 % - Markeringsfarve4 2 3 2 2" xfId="2487"/>
    <cellStyle name="20 % - Markeringsfarve4 2 3 2 2 10" xfId="2488"/>
    <cellStyle name="20 % - Markeringsfarve4 2 3 2 2 10 2" xfId="12826"/>
    <cellStyle name="20 % - Markeringsfarve4 2 3 2 2 10 2 2" xfId="26857"/>
    <cellStyle name="20 % - Markeringsfarve4 2 3 2 2 10 3" xfId="22906"/>
    <cellStyle name="20 % - Markeringsfarve4 2 3 2 2 11" xfId="12825"/>
    <cellStyle name="20 % - Markeringsfarve4 2 3 2 2 11 2" xfId="26856"/>
    <cellStyle name="20 % - Markeringsfarve4 2 3 2 2 12" xfId="22905"/>
    <cellStyle name="20 % - Markeringsfarve4 2 3 2 2 2" xfId="2489"/>
    <cellStyle name="20 % - Markeringsfarve4 2 3 2 2 2 2" xfId="2490"/>
    <cellStyle name="20 % - Markeringsfarve4 2 3 2 2 2 2 2" xfId="12828"/>
    <cellStyle name="20 % - Markeringsfarve4 2 3 2 2 2 2 2 2" xfId="26859"/>
    <cellStyle name="20 % - Markeringsfarve4 2 3 2 2 2 2 3" xfId="22908"/>
    <cellStyle name="20 % - Markeringsfarve4 2 3 2 2 2 3" xfId="2491"/>
    <cellStyle name="20 % - Markeringsfarve4 2 3 2 2 2 3 2" xfId="12829"/>
    <cellStyle name="20 % - Markeringsfarve4 2 3 2 2 2 3 2 2" xfId="26860"/>
    <cellStyle name="20 % - Markeringsfarve4 2 3 2 2 2 3 3" xfId="22909"/>
    <cellStyle name="20 % - Markeringsfarve4 2 3 2 2 2 4" xfId="2492"/>
    <cellStyle name="20 % - Markeringsfarve4 2 3 2 2 2 4 2" xfId="12830"/>
    <cellStyle name="20 % - Markeringsfarve4 2 3 2 2 2 4 2 2" xfId="26861"/>
    <cellStyle name="20 % - Markeringsfarve4 2 3 2 2 2 4 3" xfId="22910"/>
    <cellStyle name="20 % - Markeringsfarve4 2 3 2 2 2 5" xfId="2493"/>
    <cellStyle name="20 % - Markeringsfarve4 2 3 2 2 2 5 2" xfId="12831"/>
    <cellStyle name="20 % - Markeringsfarve4 2 3 2 2 2 5 2 2" xfId="26862"/>
    <cellStyle name="20 % - Markeringsfarve4 2 3 2 2 2 5 3" xfId="22911"/>
    <cellStyle name="20 % - Markeringsfarve4 2 3 2 2 2 6" xfId="2494"/>
    <cellStyle name="20 % - Markeringsfarve4 2 3 2 2 2 6 2" xfId="12832"/>
    <cellStyle name="20 % - Markeringsfarve4 2 3 2 2 2 6 2 2" xfId="26863"/>
    <cellStyle name="20 % - Markeringsfarve4 2 3 2 2 2 6 3" xfId="22912"/>
    <cellStyle name="20 % - Markeringsfarve4 2 3 2 2 2 7" xfId="12827"/>
    <cellStyle name="20 % - Markeringsfarve4 2 3 2 2 2 7 2" xfId="26858"/>
    <cellStyle name="20 % - Markeringsfarve4 2 3 2 2 2 8" xfId="22907"/>
    <cellStyle name="20 % - Markeringsfarve4 2 3 2 2 3" xfId="2495"/>
    <cellStyle name="20 % - Markeringsfarve4 2 3 2 2 3 2" xfId="2496"/>
    <cellStyle name="20 % - Markeringsfarve4 2 3 2 2 3 2 2" xfId="12834"/>
    <cellStyle name="20 % - Markeringsfarve4 2 3 2 2 3 2 2 2" xfId="26865"/>
    <cellStyle name="20 % - Markeringsfarve4 2 3 2 2 3 2 3" xfId="22914"/>
    <cellStyle name="20 % - Markeringsfarve4 2 3 2 2 3 3" xfId="2497"/>
    <cellStyle name="20 % - Markeringsfarve4 2 3 2 2 3 3 2" xfId="12835"/>
    <cellStyle name="20 % - Markeringsfarve4 2 3 2 2 3 3 2 2" xfId="26866"/>
    <cellStyle name="20 % - Markeringsfarve4 2 3 2 2 3 3 3" xfId="22915"/>
    <cellStyle name="20 % - Markeringsfarve4 2 3 2 2 3 4" xfId="2498"/>
    <cellStyle name="20 % - Markeringsfarve4 2 3 2 2 3 4 2" xfId="12836"/>
    <cellStyle name="20 % - Markeringsfarve4 2 3 2 2 3 4 2 2" xfId="26867"/>
    <cellStyle name="20 % - Markeringsfarve4 2 3 2 2 3 4 3" xfId="22916"/>
    <cellStyle name="20 % - Markeringsfarve4 2 3 2 2 3 5" xfId="2499"/>
    <cellStyle name="20 % - Markeringsfarve4 2 3 2 2 3 5 2" xfId="12837"/>
    <cellStyle name="20 % - Markeringsfarve4 2 3 2 2 3 5 2 2" xfId="26868"/>
    <cellStyle name="20 % - Markeringsfarve4 2 3 2 2 3 5 3" xfId="22917"/>
    <cellStyle name="20 % - Markeringsfarve4 2 3 2 2 3 6" xfId="2500"/>
    <cellStyle name="20 % - Markeringsfarve4 2 3 2 2 3 6 2" xfId="12838"/>
    <cellStyle name="20 % - Markeringsfarve4 2 3 2 2 3 6 2 2" xfId="26869"/>
    <cellStyle name="20 % - Markeringsfarve4 2 3 2 2 3 6 3" xfId="22918"/>
    <cellStyle name="20 % - Markeringsfarve4 2 3 2 2 3 7" xfId="12833"/>
    <cellStyle name="20 % - Markeringsfarve4 2 3 2 2 3 7 2" xfId="26864"/>
    <cellStyle name="20 % - Markeringsfarve4 2 3 2 2 3 8" xfId="22913"/>
    <cellStyle name="20 % - Markeringsfarve4 2 3 2 2 4" xfId="2501"/>
    <cellStyle name="20 % - Markeringsfarve4 2 3 2 2 4 2" xfId="2502"/>
    <cellStyle name="20 % - Markeringsfarve4 2 3 2 2 4 2 2" xfId="12840"/>
    <cellStyle name="20 % - Markeringsfarve4 2 3 2 2 4 2 2 2" xfId="26871"/>
    <cellStyle name="20 % - Markeringsfarve4 2 3 2 2 4 2 3" xfId="22920"/>
    <cellStyle name="20 % - Markeringsfarve4 2 3 2 2 4 3" xfId="2503"/>
    <cellStyle name="20 % - Markeringsfarve4 2 3 2 2 4 3 2" xfId="12841"/>
    <cellStyle name="20 % - Markeringsfarve4 2 3 2 2 4 3 2 2" xfId="26872"/>
    <cellStyle name="20 % - Markeringsfarve4 2 3 2 2 4 3 3" xfId="22921"/>
    <cellStyle name="20 % - Markeringsfarve4 2 3 2 2 4 4" xfId="2504"/>
    <cellStyle name="20 % - Markeringsfarve4 2 3 2 2 4 4 2" xfId="12842"/>
    <cellStyle name="20 % - Markeringsfarve4 2 3 2 2 4 4 2 2" xfId="26873"/>
    <cellStyle name="20 % - Markeringsfarve4 2 3 2 2 4 4 3" xfId="22922"/>
    <cellStyle name="20 % - Markeringsfarve4 2 3 2 2 4 5" xfId="2505"/>
    <cellStyle name="20 % - Markeringsfarve4 2 3 2 2 4 5 2" xfId="12843"/>
    <cellStyle name="20 % - Markeringsfarve4 2 3 2 2 4 5 2 2" xfId="26874"/>
    <cellStyle name="20 % - Markeringsfarve4 2 3 2 2 4 5 3" xfId="22923"/>
    <cellStyle name="20 % - Markeringsfarve4 2 3 2 2 4 6" xfId="2506"/>
    <cellStyle name="20 % - Markeringsfarve4 2 3 2 2 4 6 2" xfId="12844"/>
    <cellStyle name="20 % - Markeringsfarve4 2 3 2 2 4 6 2 2" xfId="26875"/>
    <cellStyle name="20 % - Markeringsfarve4 2 3 2 2 4 6 3" xfId="22924"/>
    <cellStyle name="20 % - Markeringsfarve4 2 3 2 2 4 7" xfId="12839"/>
    <cellStyle name="20 % - Markeringsfarve4 2 3 2 2 4 7 2" xfId="26870"/>
    <cellStyle name="20 % - Markeringsfarve4 2 3 2 2 4 8" xfId="22919"/>
    <cellStyle name="20 % - Markeringsfarve4 2 3 2 2 5" xfId="2507"/>
    <cellStyle name="20 % - Markeringsfarve4 2 3 2 2 5 2" xfId="2508"/>
    <cellStyle name="20 % - Markeringsfarve4 2 3 2 2 5 2 2" xfId="12846"/>
    <cellStyle name="20 % - Markeringsfarve4 2 3 2 2 5 2 2 2" xfId="26877"/>
    <cellStyle name="20 % - Markeringsfarve4 2 3 2 2 5 2 3" xfId="22926"/>
    <cellStyle name="20 % - Markeringsfarve4 2 3 2 2 5 3" xfId="2509"/>
    <cellStyle name="20 % - Markeringsfarve4 2 3 2 2 5 3 2" xfId="12847"/>
    <cellStyle name="20 % - Markeringsfarve4 2 3 2 2 5 3 2 2" xfId="26878"/>
    <cellStyle name="20 % - Markeringsfarve4 2 3 2 2 5 3 3" xfId="22927"/>
    <cellStyle name="20 % - Markeringsfarve4 2 3 2 2 5 4" xfId="2510"/>
    <cellStyle name="20 % - Markeringsfarve4 2 3 2 2 5 4 2" xfId="12848"/>
    <cellStyle name="20 % - Markeringsfarve4 2 3 2 2 5 4 2 2" xfId="26879"/>
    <cellStyle name="20 % - Markeringsfarve4 2 3 2 2 5 4 3" xfId="22928"/>
    <cellStyle name="20 % - Markeringsfarve4 2 3 2 2 5 5" xfId="2511"/>
    <cellStyle name="20 % - Markeringsfarve4 2 3 2 2 5 5 2" xfId="12849"/>
    <cellStyle name="20 % - Markeringsfarve4 2 3 2 2 5 5 2 2" xfId="26880"/>
    <cellStyle name="20 % - Markeringsfarve4 2 3 2 2 5 5 3" xfId="22929"/>
    <cellStyle name="20 % - Markeringsfarve4 2 3 2 2 5 6" xfId="2512"/>
    <cellStyle name="20 % - Markeringsfarve4 2 3 2 2 5 6 2" xfId="12850"/>
    <cellStyle name="20 % - Markeringsfarve4 2 3 2 2 5 6 2 2" xfId="26881"/>
    <cellStyle name="20 % - Markeringsfarve4 2 3 2 2 5 6 3" xfId="22930"/>
    <cellStyle name="20 % - Markeringsfarve4 2 3 2 2 5 7" xfId="12845"/>
    <cellStyle name="20 % - Markeringsfarve4 2 3 2 2 5 7 2" xfId="26876"/>
    <cellStyle name="20 % - Markeringsfarve4 2 3 2 2 5 8" xfId="22925"/>
    <cellStyle name="20 % - Markeringsfarve4 2 3 2 2 6" xfId="2513"/>
    <cellStyle name="20 % - Markeringsfarve4 2 3 2 2 6 2" xfId="12851"/>
    <cellStyle name="20 % - Markeringsfarve4 2 3 2 2 6 2 2" xfId="26882"/>
    <cellStyle name="20 % - Markeringsfarve4 2 3 2 2 6 3" xfId="22931"/>
    <cellStyle name="20 % - Markeringsfarve4 2 3 2 2 7" xfId="2514"/>
    <cellStyle name="20 % - Markeringsfarve4 2 3 2 2 7 2" xfId="12852"/>
    <cellStyle name="20 % - Markeringsfarve4 2 3 2 2 7 2 2" xfId="26883"/>
    <cellStyle name="20 % - Markeringsfarve4 2 3 2 2 7 3" xfId="22932"/>
    <cellStyle name="20 % - Markeringsfarve4 2 3 2 2 8" xfId="2515"/>
    <cellStyle name="20 % - Markeringsfarve4 2 3 2 2 8 2" xfId="12853"/>
    <cellStyle name="20 % - Markeringsfarve4 2 3 2 2 8 2 2" xfId="26884"/>
    <cellStyle name="20 % - Markeringsfarve4 2 3 2 2 8 3" xfId="22933"/>
    <cellStyle name="20 % - Markeringsfarve4 2 3 2 2 9" xfId="2516"/>
    <cellStyle name="20 % - Markeringsfarve4 2 3 2 2 9 2" xfId="12854"/>
    <cellStyle name="20 % - Markeringsfarve4 2 3 2 2 9 2 2" xfId="26885"/>
    <cellStyle name="20 % - Markeringsfarve4 2 3 2 2 9 3" xfId="22934"/>
    <cellStyle name="20 % - Markeringsfarve4 2 3 2 3" xfId="2517"/>
    <cellStyle name="20 % - Markeringsfarve4 2 3 2 3 2" xfId="2518"/>
    <cellStyle name="20 % - Markeringsfarve4 2 3 2 3 2 2" xfId="12856"/>
    <cellStyle name="20 % - Markeringsfarve4 2 3 2 3 2 2 2" xfId="26887"/>
    <cellStyle name="20 % - Markeringsfarve4 2 3 2 3 2 3" xfId="22936"/>
    <cellStyle name="20 % - Markeringsfarve4 2 3 2 3 3" xfId="2519"/>
    <cellStyle name="20 % - Markeringsfarve4 2 3 2 3 3 2" xfId="12857"/>
    <cellStyle name="20 % - Markeringsfarve4 2 3 2 3 3 2 2" xfId="26888"/>
    <cellStyle name="20 % - Markeringsfarve4 2 3 2 3 3 3" xfId="22937"/>
    <cellStyle name="20 % - Markeringsfarve4 2 3 2 3 4" xfId="2520"/>
    <cellStyle name="20 % - Markeringsfarve4 2 3 2 3 4 2" xfId="12858"/>
    <cellStyle name="20 % - Markeringsfarve4 2 3 2 3 4 2 2" xfId="26889"/>
    <cellStyle name="20 % - Markeringsfarve4 2 3 2 3 4 3" xfId="22938"/>
    <cellStyle name="20 % - Markeringsfarve4 2 3 2 3 5" xfId="2521"/>
    <cellStyle name="20 % - Markeringsfarve4 2 3 2 3 5 2" xfId="12859"/>
    <cellStyle name="20 % - Markeringsfarve4 2 3 2 3 5 2 2" xfId="26890"/>
    <cellStyle name="20 % - Markeringsfarve4 2 3 2 3 5 3" xfId="22939"/>
    <cellStyle name="20 % - Markeringsfarve4 2 3 2 3 6" xfId="2522"/>
    <cellStyle name="20 % - Markeringsfarve4 2 3 2 3 6 2" xfId="12860"/>
    <cellStyle name="20 % - Markeringsfarve4 2 3 2 3 6 2 2" xfId="26891"/>
    <cellStyle name="20 % - Markeringsfarve4 2 3 2 3 6 3" xfId="22940"/>
    <cellStyle name="20 % - Markeringsfarve4 2 3 2 3 7" xfId="12855"/>
    <cellStyle name="20 % - Markeringsfarve4 2 3 2 3 7 2" xfId="26886"/>
    <cellStyle name="20 % - Markeringsfarve4 2 3 2 3 8" xfId="22935"/>
    <cellStyle name="20 % - Markeringsfarve4 2 3 2 4" xfId="2523"/>
    <cellStyle name="20 % - Markeringsfarve4 2 3 2 4 2" xfId="2524"/>
    <cellStyle name="20 % - Markeringsfarve4 2 3 2 4 2 2" xfId="12862"/>
    <cellStyle name="20 % - Markeringsfarve4 2 3 2 4 2 2 2" xfId="26893"/>
    <cellStyle name="20 % - Markeringsfarve4 2 3 2 4 2 3" xfId="22942"/>
    <cellStyle name="20 % - Markeringsfarve4 2 3 2 4 3" xfId="2525"/>
    <cellStyle name="20 % - Markeringsfarve4 2 3 2 4 3 2" xfId="12863"/>
    <cellStyle name="20 % - Markeringsfarve4 2 3 2 4 3 2 2" xfId="26894"/>
    <cellStyle name="20 % - Markeringsfarve4 2 3 2 4 3 3" xfId="22943"/>
    <cellStyle name="20 % - Markeringsfarve4 2 3 2 4 4" xfId="2526"/>
    <cellStyle name="20 % - Markeringsfarve4 2 3 2 4 4 2" xfId="12864"/>
    <cellStyle name="20 % - Markeringsfarve4 2 3 2 4 4 2 2" xfId="26895"/>
    <cellStyle name="20 % - Markeringsfarve4 2 3 2 4 4 3" xfId="22944"/>
    <cellStyle name="20 % - Markeringsfarve4 2 3 2 4 5" xfId="2527"/>
    <cellStyle name="20 % - Markeringsfarve4 2 3 2 4 5 2" xfId="12865"/>
    <cellStyle name="20 % - Markeringsfarve4 2 3 2 4 5 2 2" xfId="26896"/>
    <cellStyle name="20 % - Markeringsfarve4 2 3 2 4 5 3" xfId="22945"/>
    <cellStyle name="20 % - Markeringsfarve4 2 3 2 4 6" xfId="2528"/>
    <cellStyle name="20 % - Markeringsfarve4 2 3 2 4 6 2" xfId="12866"/>
    <cellStyle name="20 % - Markeringsfarve4 2 3 2 4 6 2 2" xfId="26897"/>
    <cellStyle name="20 % - Markeringsfarve4 2 3 2 4 6 3" xfId="22946"/>
    <cellStyle name="20 % - Markeringsfarve4 2 3 2 4 7" xfId="12861"/>
    <cellStyle name="20 % - Markeringsfarve4 2 3 2 4 7 2" xfId="26892"/>
    <cellStyle name="20 % - Markeringsfarve4 2 3 2 4 8" xfId="22941"/>
    <cellStyle name="20 % - Markeringsfarve4 2 3 2 5" xfId="2529"/>
    <cellStyle name="20 % - Markeringsfarve4 2 3 2 5 2" xfId="2530"/>
    <cellStyle name="20 % - Markeringsfarve4 2 3 2 5 2 2" xfId="12868"/>
    <cellStyle name="20 % - Markeringsfarve4 2 3 2 5 2 2 2" xfId="26899"/>
    <cellStyle name="20 % - Markeringsfarve4 2 3 2 5 2 3" xfId="22948"/>
    <cellStyle name="20 % - Markeringsfarve4 2 3 2 5 3" xfId="2531"/>
    <cellStyle name="20 % - Markeringsfarve4 2 3 2 5 3 2" xfId="12869"/>
    <cellStyle name="20 % - Markeringsfarve4 2 3 2 5 3 2 2" xfId="26900"/>
    <cellStyle name="20 % - Markeringsfarve4 2 3 2 5 3 3" xfId="22949"/>
    <cellStyle name="20 % - Markeringsfarve4 2 3 2 5 4" xfId="2532"/>
    <cellStyle name="20 % - Markeringsfarve4 2 3 2 5 4 2" xfId="12870"/>
    <cellStyle name="20 % - Markeringsfarve4 2 3 2 5 4 2 2" xfId="26901"/>
    <cellStyle name="20 % - Markeringsfarve4 2 3 2 5 4 3" xfId="22950"/>
    <cellStyle name="20 % - Markeringsfarve4 2 3 2 5 5" xfId="2533"/>
    <cellStyle name="20 % - Markeringsfarve4 2 3 2 5 5 2" xfId="12871"/>
    <cellStyle name="20 % - Markeringsfarve4 2 3 2 5 5 2 2" xfId="26902"/>
    <cellStyle name="20 % - Markeringsfarve4 2 3 2 5 5 3" xfId="22951"/>
    <cellStyle name="20 % - Markeringsfarve4 2 3 2 5 6" xfId="2534"/>
    <cellStyle name="20 % - Markeringsfarve4 2 3 2 5 6 2" xfId="12872"/>
    <cellStyle name="20 % - Markeringsfarve4 2 3 2 5 6 2 2" xfId="26903"/>
    <cellStyle name="20 % - Markeringsfarve4 2 3 2 5 6 3" xfId="22952"/>
    <cellStyle name="20 % - Markeringsfarve4 2 3 2 5 7" xfId="12867"/>
    <cellStyle name="20 % - Markeringsfarve4 2 3 2 5 7 2" xfId="26898"/>
    <cellStyle name="20 % - Markeringsfarve4 2 3 2 5 8" xfId="22947"/>
    <cellStyle name="20 % - Markeringsfarve4 2 3 2 6" xfId="2535"/>
    <cellStyle name="20 % - Markeringsfarve4 2 3 2 6 2" xfId="2536"/>
    <cellStyle name="20 % - Markeringsfarve4 2 3 2 6 2 2" xfId="12874"/>
    <cellStyle name="20 % - Markeringsfarve4 2 3 2 6 2 2 2" xfId="26905"/>
    <cellStyle name="20 % - Markeringsfarve4 2 3 2 6 2 3" xfId="22954"/>
    <cellStyle name="20 % - Markeringsfarve4 2 3 2 6 3" xfId="2537"/>
    <cellStyle name="20 % - Markeringsfarve4 2 3 2 6 3 2" xfId="12875"/>
    <cellStyle name="20 % - Markeringsfarve4 2 3 2 6 3 2 2" xfId="26906"/>
    <cellStyle name="20 % - Markeringsfarve4 2 3 2 6 3 3" xfId="22955"/>
    <cellStyle name="20 % - Markeringsfarve4 2 3 2 6 4" xfId="2538"/>
    <cellStyle name="20 % - Markeringsfarve4 2 3 2 6 4 2" xfId="12876"/>
    <cellStyle name="20 % - Markeringsfarve4 2 3 2 6 4 2 2" xfId="26907"/>
    <cellStyle name="20 % - Markeringsfarve4 2 3 2 6 4 3" xfId="22956"/>
    <cellStyle name="20 % - Markeringsfarve4 2 3 2 6 5" xfId="2539"/>
    <cellStyle name="20 % - Markeringsfarve4 2 3 2 6 5 2" xfId="12877"/>
    <cellStyle name="20 % - Markeringsfarve4 2 3 2 6 5 2 2" xfId="26908"/>
    <cellStyle name="20 % - Markeringsfarve4 2 3 2 6 5 3" xfId="22957"/>
    <cellStyle name="20 % - Markeringsfarve4 2 3 2 6 6" xfId="2540"/>
    <cellStyle name="20 % - Markeringsfarve4 2 3 2 6 6 2" xfId="12878"/>
    <cellStyle name="20 % - Markeringsfarve4 2 3 2 6 6 2 2" xfId="26909"/>
    <cellStyle name="20 % - Markeringsfarve4 2 3 2 6 6 3" xfId="22958"/>
    <cellStyle name="20 % - Markeringsfarve4 2 3 2 6 7" xfId="12873"/>
    <cellStyle name="20 % - Markeringsfarve4 2 3 2 6 7 2" xfId="26904"/>
    <cellStyle name="20 % - Markeringsfarve4 2 3 2 6 8" xfId="22953"/>
    <cellStyle name="20 % - Markeringsfarve4 2 3 2 7" xfId="2541"/>
    <cellStyle name="20 % - Markeringsfarve4 2 3 2 7 2" xfId="12879"/>
    <cellStyle name="20 % - Markeringsfarve4 2 3 2 7 2 2" xfId="26910"/>
    <cellStyle name="20 % - Markeringsfarve4 2 3 2 7 3" xfId="22959"/>
    <cellStyle name="20 % - Markeringsfarve4 2 3 2 8" xfId="2542"/>
    <cellStyle name="20 % - Markeringsfarve4 2 3 2 8 2" xfId="12880"/>
    <cellStyle name="20 % - Markeringsfarve4 2 3 2 8 2 2" xfId="26911"/>
    <cellStyle name="20 % - Markeringsfarve4 2 3 2 8 3" xfId="22960"/>
    <cellStyle name="20 % - Markeringsfarve4 2 3 2 9" xfId="2543"/>
    <cellStyle name="20 % - Markeringsfarve4 2 3 2 9 2" xfId="12881"/>
    <cellStyle name="20 % - Markeringsfarve4 2 3 2 9 2 2" xfId="26912"/>
    <cellStyle name="20 % - Markeringsfarve4 2 3 2 9 3" xfId="22961"/>
    <cellStyle name="20 % - Markeringsfarve4 2 3 3" xfId="2544"/>
    <cellStyle name="20 % - Markeringsfarve4 2 3 3 10" xfId="2545"/>
    <cellStyle name="20 % - Markeringsfarve4 2 3 3 10 2" xfId="12883"/>
    <cellStyle name="20 % - Markeringsfarve4 2 3 3 10 2 2" xfId="26914"/>
    <cellStyle name="20 % - Markeringsfarve4 2 3 3 10 3" xfId="22963"/>
    <cellStyle name="20 % - Markeringsfarve4 2 3 3 11" xfId="12882"/>
    <cellStyle name="20 % - Markeringsfarve4 2 3 3 11 2" xfId="26913"/>
    <cellStyle name="20 % - Markeringsfarve4 2 3 3 12" xfId="22962"/>
    <cellStyle name="20 % - Markeringsfarve4 2 3 3 2" xfId="2546"/>
    <cellStyle name="20 % - Markeringsfarve4 2 3 3 2 2" xfId="2547"/>
    <cellStyle name="20 % - Markeringsfarve4 2 3 3 2 2 2" xfId="12885"/>
    <cellStyle name="20 % - Markeringsfarve4 2 3 3 2 2 2 2" xfId="26916"/>
    <cellStyle name="20 % - Markeringsfarve4 2 3 3 2 2 3" xfId="22965"/>
    <cellStyle name="20 % - Markeringsfarve4 2 3 3 2 3" xfId="2548"/>
    <cellStyle name="20 % - Markeringsfarve4 2 3 3 2 3 2" xfId="12886"/>
    <cellStyle name="20 % - Markeringsfarve4 2 3 3 2 3 2 2" xfId="26917"/>
    <cellStyle name="20 % - Markeringsfarve4 2 3 3 2 3 3" xfId="22966"/>
    <cellStyle name="20 % - Markeringsfarve4 2 3 3 2 4" xfId="2549"/>
    <cellStyle name="20 % - Markeringsfarve4 2 3 3 2 4 2" xfId="12887"/>
    <cellStyle name="20 % - Markeringsfarve4 2 3 3 2 4 2 2" xfId="26918"/>
    <cellStyle name="20 % - Markeringsfarve4 2 3 3 2 4 3" xfId="22967"/>
    <cellStyle name="20 % - Markeringsfarve4 2 3 3 2 5" xfId="2550"/>
    <cellStyle name="20 % - Markeringsfarve4 2 3 3 2 5 2" xfId="12888"/>
    <cellStyle name="20 % - Markeringsfarve4 2 3 3 2 5 2 2" xfId="26919"/>
    <cellStyle name="20 % - Markeringsfarve4 2 3 3 2 5 3" xfId="22968"/>
    <cellStyle name="20 % - Markeringsfarve4 2 3 3 2 6" xfId="2551"/>
    <cellStyle name="20 % - Markeringsfarve4 2 3 3 2 6 2" xfId="12889"/>
    <cellStyle name="20 % - Markeringsfarve4 2 3 3 2 6 2 2" xfId="26920"/>
    <cellStyle name="20 % - Markeringsfarve4 2 3 3 2 6 3" xfId="22969"/>
    <cellStyle name="20 % - Markeringsfarve4 2 3 3 2 7" xfId="12884"/>
    <cellStyle name="20 % - Markeringsfarve4 2 3 3 2 7 2" xfId="26915"/>
    <cellStyle name="20 % - Markeringsfarve4 2 3 3 2 8" xfId="22964"/>
    <cellStyle name="20 % - Markeringsfarve4 2 3 3 3" xfId="2552"/>
    <cellStyle name="20 % - Markeringsfarve4 2 3 3 3 2" xfId="2553"/>
    <cellStyle name="20 % - Markeringsfarve4 2 3 3 3 2 2" xfId="12891"/>
    <cellStyle name="20 % - Markeringsfarve4 2 3 3 3 2 2 2" xfId="26922"/>
    <cellStyle name="20 % - Markeringsfarve4 2 3 3 3 2 3" xfId="22971"/>
    <cellStyle name="20 % - Markeringsfarve4 2 3 3 3 3" xfId="2554"/>
    <cellStyle name="20 % - Markeringsfarve4 2 3 3 3 3 2" xfId="12892"/>
    <cellStyle name="20 % - Markeringsfarve4 2 3 3 3 3 2 2" xfId="26923"/>
    <cellStyle name="20 % - Markeringsfarve4 2 3 3 3 3 3" xfId="22972"/>
    <cellStyle name="20 % - Markeringsfarve4 2 3 3 3 4" xfId="2555"/>
    <cellStyle name="20 % - Markeringsfarve4 2 3 3 3 4 2" xfId="12893"/>
    <cellStyle name="20 % - Markeringsfarve4 2 3 3 3 4 2 2" xfId="26924"/>
    <cellStyle name="20 % - Markeringsfarve4 2 3 3 3 4 3" xfId="22973"/>
    <cellStyle name="20 % - Markeringsfarve4 2 3 3 3 5" xfId="2556"/>
    <cellStyle name="20 % - Markeringsfarve4 2 3 3 3 5 2" xfId="12894"/>
    <cellStyle name="20 % - Markeringsfarve4 2 3 3 3 5 2 2" xfId="26925"/>
    <cellStyle name="20 % - Markeringsfarve4 2 3 3 3 5 3" xfId="22974"/>
    <cellStyle name="20 % - Markeringsfarve4 2 3 3 3 6" xfId="2557"/>
    <cellStyle name="20 % - Markeringsfarve4 2 3 3 3 6 2" xfId="12895"/>
    <cellStyle name="20 % - Markeringsfarve4 2 3 3 3 6 2 2" xfId="26926"/>
    <cellStyle name="20 % - Markeringsfarve4 2 3 3 3 6 3" xfId="22975"/>
    <cellStyle name="20 % - Markeringsfarve4 2 3 3 3 7" xfId="12890"/>
    <cellStyle name="20 % - Markeringsfarve4 2 3 3 3 7 2" xfId="26921"/>
    <cellStyle name="20 % - Markeringsfarve4 2 3 3 3 8" xfId="22970"/>
    <cellStyle name="20 % - Markeringsfarve4 2 3 3 4" xfId="2558"/>
    <cellStyle name="20 % - Markeringsfarve4 2 3 3 4 2" xfId="2559"/>
    <cellStyle name="20 % - Markeringsfarve4 2 3 3 4 2 2" xfId="12897"/>
    <cellStyle name="20 % - Markeringsfarve4 2 3 3 4 2 2 2" xfId="26928"/>
    <cellStyle name="20 % - Markeringsfarve4 2 3 3 4 2 3" xfId="22977"/>
    <cellStyle name="20 % - Markeringsfarve4 2 3 3 4 3" xfId="2560"/>
    <cellStyle name="20 % - Markeringsfarve4 2 3 3 4 3 2" xfId="12898"/>
    <cellStyle name="20 % - Markeringsfarve4 2 3 3 4 3 2 2" xfId="26929"/>
    <cellStyle name="20 % - Markeringsfarve4 2 3 3 4 3 3" xfId="22978"/>
    <cellStyle name="20 % - Markeringsfarve4 2 3 3 4 4" xfId="2561"/>
    <cellStyle name="20 % - Markeringsfarve4 2 3 3 4 4 2" xfId="12899"/>
    <cellStyle name="20 % - Markeringsfarve4 2 3 3 4 4 2 2" xfId="26930"/>
    <cellStyle name="20 % - Markeringsfarve4 2 3 3 4 4 3" xfId="22979"/>
    <cellStyle name="20 % - Markeringsfarve4 2 3 3 4 5" xfId="2562"/>
    <cellStyle name="20 % - Markeringsfarve4 2 3 3 4 5 2" xfId="12900"/>
    <cellStyle name="20 % - Markeringsfarve4 2 3 3 4 5 2 2" xfId="26931"/>
    <cellStyle name="20 % - Markeringsfarve4 2 3 3 4 5 3" xfId="22980"/>
    <cellStyle name="20 % - Markeringsfarve4 2 3 3 4 6" xfId="2563"/>
    <cellStyle name="20 % - Markeringsfarve4 2 3 3 4 6 2" xfId="12901"/>
    <cellStyle name="20 % - Markeringsfarve4 2 3 3 4 6 2 2" xfId="26932"/>
    <cellStyle name="20 % - Markeringsfarve4 2 3 3 4 6 3" xfId="22981"/>
    <cellStyle name="20 % - Markeringsfarve4 2 3 3 4 7" xfId="12896"/>
    <cellStyle name="20 % - Markeringsfarve4 2 3 3 4 7 2" xfId="26927"/>
    <cellStyle name="20 % - Markeringsfarve4 2 3 3 4 8" xfId="22976"/>
    <cellStyle name="20 % - Markeringsfarve4 2 3 3 5" xfId="2564"/>
    <cellStyle name="20 % - Markeringsfarve4 2 3 3 5 2" xfId="2565"/>
    <cellStyle name="20 % - Markeringsfarve4 2 3 3 5 2 2" xfId="12903"/>
    <cellStyle name="20 % - Markeringsfarve4 2 3 3 5 2 2 2" xfId="26934"/>
    <cellStyle name="20 % - Markeringsfarve4 2 3 3 5 2 3" xfId="22983"/>
    <cellStyle name="20 % - Markeringsfarve4 2 3 3 5 3" xfId="2566"/>
    <cellStyle name="20 % - Markeringsfarve4 2 3 3 5 3 2" xfId="12904"/>
    <cellStyle name="20 % - Markeringsfarve4 2 3 3 5 3 2 2" xfId="26935"/>
    <cellStyle name="20 % - Markeringsfarve4 2 3 3 5 3 3" xfId="22984"/>
    <cellStyle name="20 % - Markeringsfarve4 2 3 3 5 4" xfId="2567"/>
    <cellStyle name="20 % - Markeringsfarve4 2 3 3 5 4 2" xfId="12905"/>
    <cellStyle name="20 % - Markeringsfarve4 2 3 3 5 4 2 2" xfId="26936"/>
    <cellStyle name="20 % - Markeringsfarve4 2 3 3 5 4 3" xfId="22985"/>
    <cellStyle name="20 % - Markeringsfarve4 2 3 3 5 5" xfId="2568"/>
    <cellStyle name="20 % - Markeringsfarve4 2 3 3 5 5 2" xfId="12906"/>
    <cellStyle name="20 % - Markeringsfarve4 2 3 3 5 5 2 2" xfId="26937"/>
    <cellStyle name="20 % - Markeringsfarve4 2 3 3 5 5 3" xfId="22986"/>
    <cellStyle name="20 % - Markeringsfarve4 2 3 3 5 6" xfId="2569"/>
    <cellStyle name="20 % - Markeringsfarve4 2 3 3 5 6 2" xfId="12907"/>
    <cellStyle name="20 % - Markeringsfarve4 2 3 3 5 6 2 2" xfId="26938"/>
    <cellStyle name="20 % - Markeringsfarve4 2 3 3 5 6 3" xfId="22987"/>
    <cellStyle name="20 % - Markeringsfarve4 2 3 3 5 7" xfId="12902"/>
    <cellStyle name="20 % - Markeringsfarve4 2 3 3 5 7 2" xfId="26933"/>
    <cellStyle name="20 % - Markeringsfarve4 2 3 3 5 8" xfId="22982"/>
    <cellStyle name="20 % - Markeringsfarve4 2 3 3 6" xfId="2570"/>
    <cellStyle name="20 % - Markeringsfarve4 2 3 3 6 2" xfId="12908"/>
    <cellStyle name="20 % - Markeringsfarve4 2 3 3 6 2 2" xfId="26939"/>
    <cellStyle name="20 % - Markeringsfarve4 2 3 3 6 3" xfId="22988"/>
    <cellStyle name="20 % - Markeringsfarve4 2 3 3 7" xfId="2571"/>
    <cellStyle name="20 % - Markeringsfarve4 2 3 3 7 2" xfId="12909"/>
    <cellStyle name="20 % - Markeringsfarve4 2 3 3 7 2 2" xfId="26940"/>
    <cellStyle name="20 % - Markeringsfarve4 2 3 3 7 3" xfId="22989"/>
    <cellStyle name="20 % - Markeringsfarve4 2 3 3 8" xfId="2572"/>
    <cellStyle name="20 % - Markeringsfarve4 2 3 3 8 2" xfId="12910"/>
    <cellStyle name="20 % - Markeringsfarve4 2 3 3 8 2 2" xfId="26941"/>
    <cellStyle name="20 % - Markeringsfarve4 2 3 3 8 3" xfId="22990"/>
    <cellStyle name="20 % - Markeringsfarve4 2 3 3 9" xfId="2573"/>
    <cellStyle name="20 % - Markeringsfarve4 2 3 3 9 2" xfId="12911"/>
    <cellStyle name="20 % - Markeringsfarve4 2 3 3 9 2 2" xfId="26942"/>
    <cellStyle name="20 % - Markeringsfarve4 2 3 3 9 3" xfId="22991"/>
    <cellStyle name="20 % - Markeringsfarve4 2 3 4" xfId="2574"/>
    <cellStyle name="20 % - Markeringsfarve4 2 3 4 2" xfId="2575"/>
    <cellStyle name="20 % - Markeringsfarve4 2 3 4 2 2" xfId="12913"/>
    <cellStyle name="20 % - Markeringsfarve4 2 3 4 2 2 2" xfId="26944"/>
    <cellStyle name="20 % - Markeringsfarve4 2 3 4 2 3" xfId="22993"/>
    <cellStyle name="20 % - Markeringsfarve4 2 3 4 3" xfId="2576"/>
    <cellStyle name="20 % - Markeringsfarve4 2 3 4 3 2" xfId="12914"/>
    <cellStyle name="20 % - Markeringsfarve4 2 3 4 3 2 2" xfId="26945"/>
    <cellStyle name="20 % - Markeringsfarve4 2 3 4 3 3" xfId="22994"/>
    <cellStyle name="20 % - Markeringsfarve4 2 3 4 4" xfId="2577"/>
    <cellStyle name="20 % - Markeringsfarve4 2 3 4 4 2" xfId="12915"/>
    <cellStyle name="20 % - Markeringsfarve4 2 3 4 4 2 2" xfId="26946"/>
    <cellStyle name="20 % - Markeringsfarve4 2 3 4 4 3" xfId="22995"/>
    <cellStyle name="20 % - Markeringsfarve4 2 3 4 5" xfId="2578"/>
    <cellStyle name="20 % - Markeringsfarve4 2 3 4 5 2" xfId="12916"/>
    <cellStyle name="20 % - Markeringsfarve4 2 3 4 5 2 2" xfId="26947"/>
    <cellStyle name="20 % - Markeringsfarve4 2 3 4 5 3" xfId="22996"/>
    <cellStyle name="20 % - Markeringsfarve4 2 3 4 6" xfId="2579"/>
    <cellStyle name="20 % - Markeringsfarve4 2 3 4 6 2" xfId="12917"/>
    <cellStyle name="20 % - Markeringsfarve4 2 3 4 6 2 2" xfId="26948"/>
    <cellStyle name="20 % - Markeringsfarve4 2 3 4 6 3" xfId="22997"/>
    <cellStyle name="20 % - Markeringsfarve4 2 3 4 7" xfId="12912"/>
    <cellStyle name="20 % - Markeringsfarve4 2 3 4 7 2" xfId="26943"/>
    <cellStyle name="20 % - Markeringsfarve4 2 3 4 8" xfId="22992"/>
    <cellStyle name="20 % - Markeringsfarve4 2 3 5" xfId="2580"/>
    <cellStyle name="20 % - Markeringsfarve4 2 3 5 2" xfId="2581"/>
    <cellStyle name="20 % - Markeringsfarve4 2 3 5 2 2" xfId="12919"/>
    <cellStyle name="20 % - Markeringsfarve4 2 3 5 2 2 2" xfId="26950"/>
    <cellStyle name="20 % - Markeringsfarve4 2 3 5 2 3" xfId="22999"/>
    <cellStyle name="20 % - Markeringsfarve4 2 3 5 3" xfId="2582"/>
    <cellStyle name="20 % - Markeringsfarve4 2 3 5 3 2" xfId="12920"/>
    <cellStyle name="20 % - Markeringsfarve4 2 3 5 3 2 2" xfId="26951"/>
    <cellStyle name="20 % - Markeringsfarve4 2 3 5 3 3" xfId="23000"/>
    <cellStyle name="20 % - Markeringsfarve4 2 3 5 4" xfId="2583"/>
    <cellStyle name="20 % - Markeringsfarve4 2 3 5 4 2" xfId="12921"/>
    <cellStyle name="20 % - Markeringsfarve4 2 3 5 4 2 2" xfId="26952"/>
    <cellStyle name="20 % - Markeringsfarve4 2 3 5 4 3" xfId="23001"/>
    <cellStyle name="20 % - Markeringsfarve4 2 3 5 5" xfId="2584"/>
    <cellStyle name="20 % - Markeringsfarve4 2 3 5 5 2" xfId="12922"/>
    <cellStyle name="20 % - Markeringsfarve4 2 3 5 5 2 2" xfId="26953"/>
    <cellStyle name="20 % - Markeringsfarve4 2 3 5 5 3" xfId="23002"/>
    <cellStyle name="20 % - Markeringsfarve4 2 3 5 6" xfId="2585"/>
    <cellStyle name="20 % - Markeringsfarve4 2 3 5 6 2" xfId="12923"/>
    <cellStyle name="20 % - Markeringsfarve4 2 3 5 6 2 2" xfId="26954"/>
    <cellStyle name="20 % - Markeringsfarve4 2 3 5 6 3" xfId="23003"/>
    <cellStyle name="20 % - Markeringsfarve4 2 3 5 7" xfId="12918"/>
    <cellStyle name="20 % - Markeringsfarve4 2 3 5 7 2" xfId="26949"/>
    <cellStyle name="20 % - Markeringsfarve4 2 3 5 8" xfId="22998"/>
    <cellStyle name="20 % - Markeringsfarve4 2 3 6" xfId="2586"/>
    <cellStyle name="20 % - Markeringsfarve4 2 3 6 2" xfId="2587"/>
    <cellStyle name="20 % - Markeringsfarve4 2 3 6 2 2" xfId="12925"/>
    <cellStyle name="20 % - Markeringsfarve4 2 3 6 2 2 2" xfId="26956"/>
    <cellStyle name="20 % - Markeringsfarve4 2 3 6 2 3" xfId="23005"/>
    <cellStyle name="20 % - Markeringsfarve4 2 3 6 3" xfId="2588"/>
    <cellStyle name="20 % - Markeringsfarve4 2 3 6 3 2" xfId="12926"/>
    <cellStyle name="20 % - Markeringsfarve4 2 3 6 3 2 2" xfId="26957"/>
    <cellStyle name="20 % - Markeringsfarve4 2 3 6 3 3" xfId="23006"/>
    <cellStyle name="20 % - Markeringsfarve4 2 3 6 4" xfId="2589"/>
    <cellStyle name="20 % - Markeringsfarve4 2 3 6 4 2" xfId="12927"/>
    <cellStyle name="20 % - Markeringsfarve4 2 3 6 4 2 2" xfId="26958"/>
    <cellStyle name="20 % - Markeringsfarve4 2 3 6 4 3" xfId="23007"/>
    <cellStyle name="20 % - Markeringsfarve4 2 3 6 5" xfId="2590"/>
    <cellStyle name="20 % - Markeringsfarve4 2 3 6 5 2" xfId="12928"/>
    <cellStyle name="20 % - Markeringsfarve4 2 3 6 5 2 2" xfId="26959"/>
    <cellStyle name="20 % - Markeringsfarve4 2 3 6 5 3" xfId="23008"/>
    <cellStyle name="20 % - Markeringsfarve4 2 3 6 6" xfId="2591"/>
    <cellStyle name="20 % - Markeringsfarve4 2 3 6 6 2" xfId="12929"/>
    <cellStyle name="20 % - Markeringsfarve4 2 3 6 6 2 2" xfId="26960"/>
    <cellStyle name="20 % - Markeringsfarve4 2 3 6 6 3" xfId="23009"/>
    <cellStyle name="20 % - Markeringsfarve4 2 3 6 7" xfId="12924"/>
    <cellStyle name="20 % - Markeringsfarve4 2 3 6 7 2" xfId="26955"/>
    <cellStyle name="20 % - Markeringsfarve4 2 3 6 8" xfId="23004"/>
    <cellStyle name="20 % - Markeringsfarve4 2 3 7" xfId="2592"/>
    <cellStyle name="20 % - Markeringsfarve4 2 3 7 2" xfId="2593"/>
    <cellStyle name="20 % - Markeringsfarve4 2 3 7 2 2" xfId="12931"/>
    <cellStyle name="20 % - Markeringsfarve4 2 3 7 2 2 2" xfId="26962"/>
    <cellStyle name="20 % - Markeringsfarve4 2 3 7 2 3" xfId="23011"/>
    <cellStyle name="20 % - Markeringsfarve4 2 3 7 3" xfId="2594"/>
    <cellStyle name="20 % - Markeringsfarve4 2 3 7 3 2" xfId="12932"/>
    <cellStyle name="20 % - Markeringsfarve4 2 3 7 3 2 2" xfId="26963"/>
    <cellStyle name="20 % - Markeringsfarve4 2 3 7 3 3" xfId="23012"/>
    <cellStyle name="20 % - Markeringsfarve4 2 3 7 4" xfId="2595"/>
    <cellStyle name="20 % - Markeringsfarve4 2 3 7 4 2" xfId="12933"/>
    <cellStyle name="20 % - Markeringsfarve4 2 3 7 4 2 2" xfId="26964"/>
    <cellStyle name="20 % - Markeringsfarve4 2 3 7 4 3" xfId="23013"/>
    <cellStyle name="20 % - Markeringsfarve4 2 3 7 5" xfId="2596"/>
    <cellStyle name="20 % - Markeringsfarve4 2 3 7 5 2" xfId="12934"/>
    <cellStyle name="20 % - Markeringsfarve4 2 3 7 5 2 2" xfId="26965"/>
    <cellStyle name="20 % - Markeringsfarve4 2 3 7 5 3" xfId="23014"/>
    <cellStyle name="20 % - Markeringsfarve4 2 3 7 6" xfId="2597"/>
    <cellStyle name="20 % - Markeringsfarve4 2 3 7 6 2" xfId="12935"/>
    <cellStyle name="20 % - Markeringsfarve4 2 3 7 6 2 2" xfId="26966"/>
    <cellStyle name="20 % - Markeringsfarve4 2 3 7 6 3" xfId="23015"/>
    <cellStyle name="20 % - Markeringsfarve4 2 3 7 7" xfId="12930"/>
    <cellStyle name="20 % - Markeringsfarve4 2 3 7 7 2" xfId="26961"/>
    <cellStyle name="20 % - Markeringsfarve4 2 3 7 8" xfId="23010"/>
    <cellStyle name="20 % - Markeringsfarve4 2 3 8" xfId="2598"/>
    <cellStyle name="20 % - Markeringsfarve4 2 3 8 2" xfId="12936"/>
    <cellStyle name="20 % - Markeringsfarve4 2 3 8 2 2" xfId="26967"/>
    <cellStyle name="20 % - Markeringsfarve4 2 3 8 3" xfId="23016"/>
    <cellStyle name="20 % - Markeringsfarve4 2 3 9" xfId="2599"/>
    <cellStyle name="20 % - Markeringsfarve4 2 3 9 2" xfId="12937"/>
    <cellStyle name="20 % - Markeringsfarve4 2 3 9 2 2" xfId="26968"/>
    <cellStyle name="20 % - Markeringsfarve4 2 3 9 3" xfId="23017"/>
    <cellStyle name="20 % - Markeringsfarve4 2 4" xfId="2600"/>
    <cellStyle name="20 % - Markeringsfarve4 2 4 10" xfId="2601"/>
    <cellStyle name="20 % - Markeringsfarve4 2 4 10 2" xfId="12939"/>
    <cellStyle name="20 % - Markeringsfarve4 2 4 10 2 2" xfId="26970"/>
    <cellStyle name="20 % - Markeringsfarve4 2 4 10 3" xfId="23019"/>
    <cellStyle name="20 % - Markeringsfarve4 2 4 11" xfId="2602"/>
    <cellStyle name="20 % - Markeringsfarve4 2 4 11 2" xfId="12940"/>
    <cellStyle name="20 % - Markeringsfarve4 2 4 11 2 2" xfId="26971"/>
    <cellStyle name="20 % - Markeringsfarve4 2 4 11 3" xfId="23020"/>
    <cellStyle name="20 % - Markeringsfarve4 2 4 12" xfId="12938"/>
    <cellStyle name="20 % - Markeringsfarve4 2 4 12 2" xfId="26969"/>
    <cellStyle name="20 % - Markeringsfarve4 2 4 13" xfId="23018"/>
    <cellStyle name="20 % - Markeringsfarve4 2 4 2" xfId="2603"/>
    <cellStyle name="20 % - Markeringsfarve4 2 4 2 10" xfId="2604"/>
    <cellStyle name="20 % - Markeringsfarve4 2 4 2 10 2" xfId="12942"/>
    <cellStyle name="20 % - Markeringsfarve4 2 4 2 10 2 2" xfId="26973"/>
    <cellStyle name="20 % - Markeringsfarve4 2 4 2 10 3" xfId="23022"/>
    <cellStyle name="20 % - Markeringsfarve4 2 4 2 11" xfId="12941"/>
    <cellStyle name="20 % - Markeringsfarve4 2 4 2 11 2" xfId="26972"/>
    <cellStyle name="20 % - Markeringsfarve4 2 4 2 12" xfId="23021"/>
    <cellStyle name="20 % - Markeringsfarve4 2 4 2 2" xfId="2605"/>
    <cellStyle name="20 % - Markeringsfarve4 2 4 2 2 10" xfId="12943"/>
    <cellStyle name="20 % - Markeringsfarve4 2 4 2 2 10 2" xfId="26974"/>
    <cellStyle name="20 % - Markeringsfarve4 2 4 2 2 11" xfId="23023"/>
    <cellStyle name="20 % - Markeringsfarve4 2 4 2 2 2" xfId="2606"/>
    <cellStyle name="20 % - Markeringsfarve4 2 4 2 2 2 2" xfId="2607"/>
    <cellStyle name="20 % - Markeringsfarve4 2 4 2 2 2 2 2" xfId="12945"/>
    <cellStyle name="20 % - Markeringsfarve4 2 4 2 2 2 2 2 2" xfId="26976"/>
    <cellStyle name="20 % - Markeringsfarve4 2 4 2 2 2 2 3" xfId="23025"/>
    <cellStyle name="20 % - Markeringsfarve4 2 4 2 2 2 3" xfId="2608"/>
    <cellStyle name="20 % - Markeringsfarve4 2 4 2 2 2 3 2" xfId="12946"/>
    <cellStyle name="20 % - Markeringsfarve4 2 4 2 2 2 3 2 2" xfId="26977"/>
    <cellStyle name="20 % - Markeringsfarve4 2 4 2 2 2 3 3" xfId="23026"/>
    <cellStyle name="20 % - Markeringsfarve4 2 4 2 2 2 4" xfId="2609"/>
    <cellStyle name="20 % - Markeringsfarve4 2 4 2 2 2 4 2" xfId="12947"/>
    <cellStyle name="20 % - Markeringsfarve4 2 4 2 2 2 4 2 2" xfId="26978"/>
    <cellStyle name="20 % - Markeringsfarve4 2 4 2 2 2 4 3" xfId="23027"/>
    <cellStyle name="20 % - Markeringsfarve4 2 4 2 2 2 5" xfId="2610"/>
    <cellStyle name="20 % - Markeringsfarve4 2 4 2 2 2 5 2" xfId="12948"/>
    <cellStyle name="20 % - Markeringsfarve4 2 4 2 2 2 5 2 2" xfId="26979"/>
    <cellStyle name="20 % - Markeringsfarve4 2 4 2 2 2 5 3" xfId="23028"/>
    <cellStyle name="20 % - Markeringsfarve4 2 4 2 2 2 6" xfId="2611"/>
    <cellStyle name="20 % - Markeringsfarve4 2 4 2 2 2 6 2" xfId="12949"/>
    <cellStyle name="20 % - Markeringsfarve4 2 4 2 2 2 6 2 2" xfId="26980"/>
    <cellStyle name="20 % - Markeringsfarve4 2 4 2 2 2 6 3" xfId="23029"/>
    <cellStyle name="20 % - Markeringsfarve4 2 4 2 2 2 7" xfId="12944"/>
    <cellStyle name="20 % - Markeringsfarve4 2 4 2 2 2 7 2" xfId="26975"/>
    <cellStyle name="20 % - Markeringsfarve4 2 4 2 2 2 8" xfId="23024"/>
    <cellStyle name="20 % - Markeringsfarve4 2 4 2 2 3" xfId="2612"/>
    <cellStyle name="20 % - Markeringsfarve4 2 4 2 2 3 2" xfId="2613"/>
    <cellStyle name="20 % - Markeringsfarve4 2 4 2 2 3 2 2" xfId="12951"/>
    <cellStyle name="20 % - Markeringsfarve4 2 4 2 2 3 2 2 2" xfId="26982"/>
    <cellStyle name="20 % - Markeringsfarve4 2 4 2 2 3 2 3" xfId="23031"/>
    <cellStyle name="20 % - Markeringsfarve4 2 4 2 2 3 3" xfId="2614"/>
    <cellStyle name="20 % - Markeringsfarve4 2 4 2 2 3 3 2" xfId="12952"/>
    <cellStyle name="20 % - Markeringsfarve4 2 4 2 2 3 3 2 2" xfId="26983"/>
    <cellStyle name="20 % - Markeringsfarve4 2 4 2 2 3 3 3" xfId="23032"/>
    <cellStyle name="20 % - Markeringsfarve4 2 4 2 2 3 4" xfId="2615"/>
    <cellStyle name="20 % - Markeringsfarve4 2 4 2 2 3 4 2" xfId="12953"/>
    <cellStyle name="20 % - Markeringsfarve4 2 4 2 2 3 4 2 2" xfId="26984"/>
    <cellStyle name="20 % - Markeringsfarve4 2 4 2 2 3 4 3" xfId="23033"/>
    <cellStyle name="20 % - Markeringsfarve4 2 4 2 2 3 5" xfId="2616"/>
    <cellStyle name="20 % - Markeringsfarve4 2 4 2 2 3 5 2" xfId="12954"/>
    <cellStyle name="20 % - Markeringsfarve4 2 4 2 2 3 5 2 2" xfId="26985"/>
    <cellStyle name="20 % - Markeringsfarve4 2 4 2 2 3 5 3" xfId="23034"/>
    <cellStyle name="20 % - Markeringsfarve4 2 4 2 2 3 6" xfId="2617"/>
    <cellStyle name="20 % - Markeringsfarve4 2 4 2 2 3 6 2" xfId="12955"/>
    <cellStyle name="20 % - Markeringsfarve4 2 4 2 2 3 6 2 2" xfId="26986"/>
    <cellStyle name="20 % - Markeringsfarve4 2 4 2 2 3 6 3" xfId="23035"/>
    <cellStyle name="20 % - Markeringsfarve4 2 4 2 2 3 7" xfId="12950"/>
    <cellStyle name="20 % - Markeringsfarve4 2 4 2 2 3 7 2" xfId="26981"/>
    <cellStyle name="20 % - Markeringsfarve4 2 4 2 2 3 8" xfId="23030"/>
    <cellStyle name="20 % - Markeringsfarve4 2 4 2 2 4" xfId="2618"/>
    <cellStyle name="20 % - Markeringsfarve4 2 4 2 2 4 2" xfId="2619"/>
    <cellStyle name="20 % - Markeringsfarve4 2 4 2 2 4 2 2" xfId="12957"/>
    <cellStyle name="20 % - Markeringsfarve4 2 4 2 2 4 2 2 2" xfId="26988"/>
    <cellStyle name="20 % - Markeringsfarve4 2 4 2 2 4 2 3" xfId="23037"/>
    <cellStyle name="20 % - Markeringsfarve4 2 4 2 2 4 3" xfId="2620"/>
    <cellStyle name="20 % - Markeringsfarve4 2 4 2 2 4 3 2" xfId="12958"/>
    <cellStyle name="20 % - Markeringsfarve4 2 4 2 2 4 3 2 2" xfId="26989"/>
    <cellStyle name="20 % - Markeringsfarve4 2 4 2 2 4 3 3" xfId="23038"/>
    <cellStyle name="20 % - Markeringsfarve4 2 4 2 2 4 4" xfId="2621"/>
    <cellStyle name="20 % - Markeringsfarve4 2 4 2 2 4 4 2" xfId="12959"/>
    <cellStyle name="20 % - Markeringsfarve4 2 4 2 2 4 4 2 2" xfId="26990"/>
    <cellStyle name="20 % - Markeringsfarve4 2 4 2 2 4 4 3" xfId="23039"/>
    <cellStyle name="20 % - Markeringsfarve4 2 4 2 2 4 5" xfId="2622"/>
    <cellStyle name="20 % - Markeringsfarve4 2 4 2 2 4 5 2" xfId="12960"/>
    <cellStyle name="20 % - Markeringsfarve4 2 4 2 2 4 5 2 2" xfId="26991"/>
    <cellStyle name="20 % - Markeringsfarve4 2 4 2 2 4 5 3" xfId="23040"/>
    <cellStyle name="20 % - Markeringsfarve4 2 4 2 2 4 6" xfId="2623"/>
    <cellStyle name="20 % - Markeringsfarve4 2 4 2 2 4 6 2" xfId="12961"/>
    <cellStyle name="20 % - Markeringsfarve4 2 4 2 2 4 6 2 2" xfId="26992"/>
    <cellStyle name="20 % - Markeringsfarve4 2 4 2 2 4 6 3" xfId="23041"/>
    <cellStyle name="20 % - Markeringsfarve4 2 4 2 2 4 7" xfId="12956"/>
    <cellStyle name="20 % - Markeringsfarve4 2 4 2 2 4 7 2" xfId="26987"/>
    <cellStyle name="20 % - Markeringsfarve4 2 4 2 2 4 8" xfId="23036"/>
    <cellStyle name="20 % - Markeringsfarve4 2 4 2 2 5" xfId="2624"/>
    <cellStyle name="20 % - Markeringsfarve4 2 4 2 2 5 2" xfId="12962"/>
    <cellStyle name="20 % - Markeringsfarve4 2 4 2 2 5 2 2" xfId="26993"/>
    <cellStyle name="20 % - Markeringsfarve4 2 4 2 2 5 3" xfId="23042"/>
    <cellStyle name="20 % - Markeringsfarve4 2 4 2 2 6" xfId="2625"/>
    <cellStyle name="20 % - Markeringsfarve4 2 4 2 2 6 2" xfId="12963"/>
    <cellStyle name="20 % - Markeringsfarve4 2 4 2 2 6 2 2" xfId="26994"/>
    <cellStyle name="20 % - Markeringsfarve4 2 4 2 2 6 3" xfId="23043"/>
    <cellStyle name="20 % - Markeringsfarve4 2 4 2 2 7" xfId="2626"/>
    <cellStyle name="20 % - Markeringsfarve4 2 4 2 2 7 2" xfId="12964"/>
    <cellStyle name="20 % - Markeringsfarve4 2 4 2 2 7 2 2" xfId="26995"/>
    <cellStyle name="20 % - Markeringsfarve4 2 4 2 2 7 3" xfId="23044"/>
    <cellStyle name="20 % - Markeringsfarve4 2 4 2 2 8" xfId="2627"/>
    <cellStyle name="20 % - Markeringsfarve4 2 4 2 2 8 2" xfId="12965"/>
    <cellStyle name="20 % - Markeringsfarve4 2 4 2 2 8 2 2" xfId="26996"/>
    <cellStyle name="20 % - Markeringsfarve4 2 4 2 2 8 3" xfId="23045"/>
    <cellStyle name="20 % - Markeringsfarve4 2 4 2 2 9" xfId="2628"/>
    <cellStyle name="20 % - Markeringsfarve4 2 4 2 2 9 2" xfId="12966"/>
    <cellStyle name="20 % - Markeringsfarve4 2 4 2 2 9 2 2" xfId="26997"/>
    <cellStyle name="20 % - Markeringsfarve4 2 4 2 2 9 3" xfId="23046"/>
    <cellStyle name="20 % - Markeringsfarve4 2 4 2 3" xfId="2629"/>
    <cellStyle name="20 % - Markeringsfarve4 2 4 2 3 2" xfId="2630"/>
    <cellStyle name="20 % - Markeringsfarve4 2 4 2 3 2 2" xfId="12968"/>
    <cellStyle name="20 % - Markeringsfarve4 2 4 2 3 2 2 2" xfId="26999"/>
    <cellStyle name="20 % - Markeringsfarve4 2 4 2 3 2 3" xfId="23048"/>
    <cellStyle name="20 % - Markeringsfarve4 2 4 2 3 3" xfId="2631"/>
    <cellStyle name="20 % - Markeringsfarve4 2 4 2 3 3 2" xfId="12969"/>
    <cellStyle name="20 % - Markeringsfarve4 2 4 2 3 3 2 2" xfId="27000"/>
    <cellStyle name="20 % - Markeringsfarve4 2 4 2 3 3 3" xfId="23049"/>
    <cellStyle name="20 % - Markeringsfarve4 2 4 2 3 4" xfId="2632"/>
    <cellStyle name="20 % - Markeringsfarve4 2 4 2 3 4 2" xfId="12970"/>
    <cellStyle name="20 % - Markeringsfarve4 2 4 2 3 4 2 2" xfId="27001"/>
    <cellStyle name="20 % - Markeringsfarve4 2 4 2 3 4 3" xfId="23050"/>
    <cellStyle name="20 % - Markeringsfarve4 2 4 2 3 5" xfId="2633"/>
    <cellStyle name="20 % - Markeringsfarve4 2 4 2 3 5 2" xfId="12971"/>
    <cellStyle name="20 % - Markeringsfarve4 2 4 2 3 5 2 2" xfId="27002"/>
    <cellStyle name="20 % - Markeringsfarve4 2 4 2 3 5 3" xfId="23051"/>
    <cellStyle name="20 % - Markeringsfarve4 2 4 2 3 6" xfId="2634"/>
    <cellStyle name="20 % - Markeringsfarve4 2 4 2 3 6 2" xfId="12972"/>
    <cellStyle name="20 % - Markeringsfarve4 2 4 2 3 6 2 2" xfId="27003"/>
    <cellStyle name="20 % - Markeringsfarve4 2 4 2 3 6 3" xfId="23052"/>
    <cellStyle name="20 % - Markeringsfarve4 2 4 2 3 7" xfId="12967"/>
    <cellStyle name="20 % - Markeringsfarve4 2 4 2 3 7 2" xfId="26998"/>
    <cellStyle name="20 % - Markeringsfarve4 2 4 2 3 8" xfId="23047"/>
    <cellStyle name="20 % - Markeringsfarve4 2 4 2 4" xfId="2635"/>
    <cellStyle name="20 % - Markeringsfarve4 2 4 2 4 2" xfId="2636"/>
    <cellStyle name="20 % - Markeringsfarve4 2 4 2 4 2 2" xfId="12974"/>
    <cellStyle name="20 % - Markeringsfarve4 2 4 2 4 2 2 2" xfId="27005"/>
    <cellStyle name="20 % - Markeringsfarve4 2 4 2 4 2 3" xfId="23054"/>
    <cellStyle name="20 % - Markeringsfarve4 2 4 2 4 3" xfId="2637"/>
    <cellStyle name="20 % - Markeringsfarve4 2 4 2 4 3 2" xfId="12975"/>
    <cellStyle name="20 % - Markeringsfarve4 2 4 2 4 3 2 2" xfId="27006"/>
    <cellStyle name="20 % - Markeringsfarve4 2 4 2 4 3 3" xfId="23055"/>
    <cellStyle name="20 % - Markeringsfarve4 2 4 2 4 4" xfId="2638"/>
    <cellStyle name="20 % - Markeringsfarve4 2 4 2 4 4 2" xfId="12976"/>
    <cellStyle name="20 % - Markeringsfarve4 2 4 2 4 4 2 2" xfId="27007"/>
    <cellStyle name="20 % - Markeringsfarve4 2 4 2 4 4 3" xfId="23056"/>
    <cellStyle name="20 % - Markeringsfarve4 2 4 2 4 5" xfId="2639"/>
    <cellStyle name="20 % - Markeringsfarve4 2 4 2 4 5 2" xfId="12977"/>
    <cellStyle name="20 % - Markeringsfarve4 2 4 2 4 5 2 2" xfId="27008"/>
    <cellStyle name="20 % - Markeringsfarve4 2 4 2 4 5 3" xfId="23057"/>
    <cellStyle name="20 % - Markeringsfarve4 2 4 2 4 6" xfId="2640"/>
    <cellStyle name="20 % - Markeringsfarve4 2 4 2 4 6 2" xfId="12978"/>
    <cellStyle name="20 % - Markeringsfarve4 2 4 2 4 6 2 2" xfId="27009"/>
    <cellStyle name="20 % - Markeringsfarve4 2 4 2 4 6 3" xfId="23058"/>
    <cellStyle name="20 % - Markeringsfarve4 2 4 2 4 7" xfId="12973"/>
    <cellStyle name="20 % - Markeringsfarve4 2 4 2 4 7 2" xfId="27004"/>
    <cellStyle name="20 % - Markeringsfarve4 2 4 2 4 8" xfId="23053"/>
    <cellStyle name="20 % - Markeringsfarve4 2 4 2 5" xfId="2641"/>
    <cellStyle name="20 % - Markeringsfarve4 2 4 2 5 2" xfId="2642"/>
    <cellStyle name="20 % - Markeringsfarve4 2 4 2 5 2 2" xfId="12980"/>
    <cellStyle name="20 % - Markeringsfarve4 2 4 2 5 2 2 2" xfId="27011"/>
    <cellStyle name="20 % - Markeringsfarve4 2 4 2 5 2 3" xfId="23060"/>
    <cellStyle name="20 % - Markeringsfarve4 2 4 2 5 3" xfId="2643"/>
    <cellStyle name="20 % - Markeringsfarve4 2 4 2 5 3 2" xfId="12981"/>
    <cellStyle name="20 % - Markeringsfarve4 2 4 2 5 3 2 2" xfId="27012"/>
    <cellStyle name="20 % - Markeringsfarve4 2 4 2 5 3 3" xfId="23061"/>
    <cellStyle name="20 % - Markeringsfarve4 2 4 2 5 4" xfId="2644"/>
    <cellStyle name="20 % - Markeringsfarve4 2 4 2 5 4 2" xfId="12982"/>
    <cellStyle name="20 % - Markeringsfarve4 2 4 2 5 4 2 2" xfId="27013"/>
    <cellStyle name="20 % - Markeringsfarve4 2 4 2 5 4 3" xfId="23062"/>
    <cellStyle name="20 % - Markeringsfarve4 2 4 2 5 5" xfId="2645"/>
    <cellStyle name="20 % - Markeringsfarve4 2 4 2 5 5 2" xfId="12983"/>
    <cellStyle name="20 % - Markeringsfarve4 2 4 2 5 5 2 2" xfId="27014"/>
    <cellStyle name="20 % - Markeringsfarve4 2 4 2 5 5 3" xfId="23063"/>
    <cellStyle name="20 % - Markeringsfarve4 2 4 2 5 6" xfId="2646"/>
    <cellStyle name="20 % - Markeringsfarve4 2 4 2 5 6 2" xfId="12984"/>
    <cellStyle name="20 % - Markeringsfarve4 2 4 2 5 6 2 2" xfId="27015"/>
    <cellStyle name="20 % - Markeringsfarve4 2 4 2 5 6 3" xfId="23064"/>
    <cellStyle name="20 % - Markeringsfarve4 2 4 2 5 7" xfId="12979"/>
    <cellStyle name="20 % - Markeringsfarve4 2 4 2 5 7 2" xfId="27010"/>
    <cellStyle name="20 % - Markeringsfarve4 2 4 2 5 8" xfId="23059"/>
    <cellStyle name="20 % - Markeringsfarve4 2 4 2 6" xfId="2647"/>
    <cellStyle name="20 % - Markeringsfarve4 2 4 2 6 2" xfId="12985"/>
    <cellStyle name="20 % - Markeringsfarve4 2 4 2 6 2 2" xfId="27016"/>
    <cellStyle name="20 % - Markeringsfarve4 2 4 2 6 3" xfId="23065"/>
    <cellStyle name="20 % - Markeringsfarve4 2 4 2 7" xfId="2648"/>
    <cellStyle name="20 % - Markeringsfarve4 2 4 2 7 2" xfId="12986"/>
    <cellStyle name="20 % - Markeringsfarve4 2 4 2 7 2 2" xfId="27017"/>
    <cellStyle name="20 % - Markeringsfarve4 2 4 2 7 3" xfId="23066"/>
    <cellStyle name="20 % - Markeringsfarve4 2 4 2 8" xfId="2649"/>
    <cellStyle name="20 % - Markeringsfarve4 2 4 2 8 2" xfId="12987"/>
    <cellStyle name="20 % - Markeringsfarve4 2 4 2 8 2 2" xfId="27018"/>
    <cellStyle name="20 % - Markeringsfarve4 2 4 2 8 3" xfId="23067"/>
    <cellStyle name="20 % - Markeringsfarve4 2 4 2 9" xfId="2650"/>
    <cellStyle name="20 % - Markeringsfarve4 2 4 2 9 2" xfId="12988"/>
    <cellStyle name="20 % - Markeringsfarve4 2 4 2 9 2 2" xfId="27019"/>
    <cellStyle name="20 % - Markeringsfarve4 2 4 2 9 3" xfId="23068"/>
    <cellStyle name="20 % - Markeringsfarve4 2 4 3" xfId="2651"/>
    <cellStyle name="20 % - Markeringsfarve4 2 4 3 10" xfId="12989"/>
    <cellStyle name="20 % - Markeringsfarve4 2 4 3 10 2" xfId="27020"/>
    <cellStyle name="20 % - Markeringsfarve4 2 4 3 11" xfId="23069"/>
    <cellStyle name="20 % - Markeringsfarve4 2 4 3 2" xfId="2652"/>
    <cellStyle name="20 % - Markeringsfarve4 2 4 3 2 2" xfId="2653"/>
    <cellStyle name="20 % - Markeringsfarve4 2 4 3 2 2 2" xfId="12991"/>
    <cellStyle name="20 % - Markeringsfarve4 2 4 3 2 2 2 2" xfId="27022"/>
    <cellStyle name="20 % - Markeringsfarve4 2 4 3 2 2 3" xfId="23071"/>
    <cellStyle name="20 % - Markeringsfarve4 2 4 3 2 3" xfId="2654"/>
    <cellStyle name="20 % - Markeringsfarve4 2 4 3 2 3 2" xfId="12992"/>
    <cellStyle name="20 % - Markeringsfarve4 2 4 3 2 3 2 2" xfId="27023"/>
    <cellStyle name="20 % - Markeringsfarve4 2 4 3 2 3 3" xfId="23072"/>
    <cellStyle name="20 % - Markeringsfarve4 2 4 3 2 4" xfId="2655"/>
    <cellStyle name="20 % - Markeringsfarve4 2 4 3 2 4 2" xfId="12993"/>
    <cellStyle name="20 % - Markeringsfarve4 2 4 3 2 4 2 2" xfId="27024"/>
    <cellStyle name="20 % - Markeringsfarve4 2 4 3 2 4 3" xfId="23073"/>
    <cellStyle name="20 % - Markeringsfarve4 2 4 3 2 5" xfId="2656"/>
    <cellStyle name="20 % - Markeringsfarve4 2 4 3 2 5 2" xfId="12994"/>
    <cellStyle name="20 % - Markeringsfarve4 2 4 3 2 5 2 2" xfId="27025"/>
    <cellStyle name="20 % - Markeringsfarve4 2 4 3 2 5 3" xfId="23074"/>
    <cellStyle name="20 % - Markeringsfarve4 2 4 3 2 6" xfId="2657"/>
    <cellStyle name="20 % - Markeringsfarve4 2 4 3 2 6 2" xfId="12995"/>
    <cellStyle name="20 % - Markeringsfarve4 2 4 3 2 6 2 2" xfId="27026"/>
    <cellStyle name="20 % - Markeringsfarve4 2 4 3 2 6 3" xfId="23075"/>
    <cellStyle name="20 % - Markeringsfarve4 2 4 3 2 7" xfId="12990"/>
    <cellStyle name="20 % - Markeringsfarve4 2 4 3 2 7 2" xfId="27021"/>
    <cellStyle name="20 % - Markeringsfarve4 2 4 3 2 8" xfId="23070"/>
    <cellStyle name="20 % - Markeringsfarve4 2 4 3 3" xfId="2658"/>
    <cellStyle name="20 % - Markeringsfarve4 2 4 3 3 2" xfId="2659"/>
    <cellStyle name="20 % - Markeringsfarve4 2 4 3 3 2 2" xfId="12997"/>
    <cellStyle name="20 % - Markeringsfarve4 2 4 3 3 2 2 2" xfId="27028"/>
    <cellStyle name="20 % - Markeringsfarve4 2 4 3 3 2 3" xfId="23077"/>
    <cellStyle name="20 % - Markeringsfarve4 2 4 3 3 3" xfId="2660"/>
    <cellStyle name="20 % - Markeringsfarve4 2 4 3 3 3 2" xfId="12998"/>
    <cellStyle name="20 % - Markeringsfarve4 2 4 3 3 3 2 2" xfId="27029"/>
    <cellStyle name="20 % - Markeringsfarve4 2 4 3 3 3 3" xfId="23078"/>
    <cellStyle name="20 % - Markeringsfarve4 2 4 3 3 4" xfId="2661"/>
    <cellStyle name="20 % - Markeringsfarve4 2 4 3 3 4 2" xfId="12999"/>
    <cellStyle name="20 % - Markeringsfarve4 2 4 3 3 4 2 2" xfId="27030"/>
    <cellStyle name="20 % - Markeringsfarve4 2 4 3 3 4 3" xfId="23079"/>
    <cellStyle name="20 % - Markeringsfarve4 2 4 3 3 5" xfId="2662"/>
    <cellStyle name="20 % - Markeringsfarve4 2 4 3 3 5 2" xfId="13000"/>
    <cellStyle name="20 % - Markeringsfarve4 2 4 3 3 5 2 2" xfId="27031"/>
    <cellStyle name="20 % - Markeringsfarve4 2 4 3 3 5 3" xfId="23080"/>
    <cellStyle name="20 % - Markeringsfarve4 2 4 3 3 6" xfId="2663"/>
    <cellStyle name="20 % - Markeringsfarve4 2 4 3 3 6 2" xfId="13001"/>
    <cellStyle name="20 % - Markeringsfarve4 2 4 3 3 6 2 2" xfId="27032"/>
    <cellStyle name="20 % - Markeringsfarve4 2 4 3 3 6 3" xfId="23081"/>
    <cellStyle name="20 % - Markeringsfarve4 2 4 3 3 7" xfId="12996"/>
    <cellStyle name="20 % - Markeringsfarve4 2 4 3 3 7 2" xfId="27027"/>
    <cellStyle name="20 % - Markeringsfarve4 2 4 3 3 8" xfId="23076"/>
    <cellStyle name="20 % - Markeringsfarve4 2 4 3 4" xfId="2664"/>
    <cellStyle name="20 % - Markeringsfarve4 2 4 3 4 2" xfId="2665"/>
    <cellStyle name="20 % - Markeringsfarve4 2 4 3 4 2 2" xfId="13003"/>
    <cellStyle name="20 % - Markeringsfarve4 2 4 3 4 2 2 2" xfId="27034"/>
    <cellStyle name="20 % - Markeringsfarve4 2 4 3 4 2 3" xfId="23083"/>
    <cellStyle name="20 % - Markeringsfarve4 2 4 3 4 3" xfId="2666"/>
    <cellStyle name="20 % - Markeringsfarve4 2 4 3 4 3 2" xfId="13004"/>
    <cellStyle name="20 % - Markeringsfarve4 2 4 3 4 3 2 2" xfId="27035"/>
    <cellStyle name="20 % - Markeringsfarve4 2 4 3 4 3 3" xfId="23084"/>
    <cellStyle name="20 % - Markeringsfarve4 2 4 3 4 4" xfId="2667"/>
    <cellStyle name="20 % - Markeringsfarve4 2 4 3 4 4 2" xfId="13005"/>
    <cellStyle name="20 % - Markeringsfarve4 2 4 3 4 4 2 2" xfId="27036"/>
    <cellStyle name="20 % - Markeringsfarve4 2 4 3 4 4 3" xfId="23085"/>
    <cellStyle name="20 % - Markeringsfarve4 2 4 3 4 5" xfId="2668"/>
    <cellStyle name="20 % - Markeringsfarve4 2 4 3 4 5 2" xfId="13006"/>
    <cellStyle name="20 % - Markeringsfarve4 2 4 3 4 5 2 2" xfId="27037"/>
    <cellStyle name="20 % - Markeringsfarve4 2 4 3 4 5 3" xfId="23086"/>
    <cellStyle name="20 % - Markeringsfarve4 2 4 3 4 6" xfId="2669"/>
    <cellStyle name="20 % - Markeringsfarve4 2 4 3 4 6 2" xfId="13007"/>
    <cellStyle name="20 % - Markeringsfarve4 2 4 3 4 6 2 2" xfId="27038"/>
    <cellStyle name="20 % - Markeringsfarve4 2 4 3 4 6 3" xfId="23087"/>
    <cellStyle name="20 % - Markeringsfarve4 2 4 3 4 7" xfId="13002"/>
    <cellStyle name="20 % - Markeringsfarve4 2 4 3 4 7 2" xfId="27033"/>
    <cellStyle name="20 % - Markeringsfarve4 2 4 3 4 8" xfId="23082"/>
    <cellStyle name="20 % - Markeringsfarve4 2 4 3 5" xfId="2670"/>
    <cellStyle name="20 % - Markeringsfarve4 2 4 3 5 2" xfId="13008"/>
    <cellStyle name="20 % - Markeringsfarve4 2 4 3 5 2 2" xfId="27039"/>
    <cellStyle name="20 % - Markeringsfarve4 2 4 3 5 3" xfId="23088"/>
    <cellStyle name="20 % - Markeringsfarve4 2 4 3 6" xfId="2671"/>
    <cellStyle name="20 % - Markeringsfarve4 2 4 3 6 2" xfId="13009"/>
    <cellStyle name="20 % - Markeringsfarve4 2 4 3 6 2 2" xfId="27040"/>
    <cellStyle name="20 % - Markeringsfarve4 2 4 3 6 3" xfId="23089"/>
    <cellStyle name="20 % - Markeringsfarve4 2 4 3 7" xfId="2672"/>
    <cellStyle name="20 % - Markeringsfarve4 2 4 3 7 2" xfId="13010"/>
    <cellStyle name="20 % - Markeringsfarve4 2 4 3 7 2 2" xfId="27041"/>
    <cellStyle name="20 % - Markeringsfarve4 2 4 3 7 3" xfId="23090"/>
    <cellStyle name="20 % - Markeringsfarve4 2 4 3 8" xfId="2673"/>
    <cellStyle name="20 % - Markeringsfarve4 2 4 3 8 2" xfId="13011"/>
    <cellStyle name="20 % - Markeringsfarve4 2 4 3 8 2 2" xfId="27042"/>
    <cellStyle name="20 % - Markeringsfarve4 2 4 3 8 3" xfId="23091"/>
    <cellStyle name="20 % - Markeringsfarve4 2 4 3 9" xfId="2674"/>
    <cellStyle name="20 % - Markeringsfarve4 2 4 3 9 2" xfId="13012"/>
    <cellStyle name="20 % - Markeringsfarve4 2 4 3 9 2 2" xfId="27043"/>
    <cellStyle name="20 % - Markeringsfarve4 2 4 3 9 3" xfId="23092"/>
    <cellStyle name="20 % - Markeringsfarve4 2 4 4" xfId="2675"/>
    <cellStyle name="20 % - Markeringsfarve4 2 4 4 2" xfId="2676"/>
    <cellStyle name="20 % - Markeringsfarve4 2 4 4 2 2" xfId="13014"/>
    <cellStyle name="20 % - Markeringsfarve4 2 4 4 2 2 2" xfId="27045"/>
    <cellStyle name="20 % - Markeringsfarve4 2 4 4 2 3" xfId="23094"/>
    <cellStyle name="20 % - Markeringsfarve4 2 4 4 3" xfId="2677"/>
    <cellStyle name="20 % - Markeringsfarve4 2 4 4 3 2" xfId="13015"/>
    <cellStyle name="20 % - Markeringsfarve4 2 4 4 3 2 2" xfId="27046"/>
    <cellStyle name="20 % - Markeringsfarve4 2 4 4 3 3" xfId="23095"/>
    <cellStyle name="20 % - Markeringsfarve4 2 4 4 4" xfId="2678"/>
    <cellStyle name="20 % - Markeringsfarve4 2 4 4 4 2" xfId="13016"/>
    <cellStyle name="20 % - Markeringsfarve4 2 4 4 4 2 2" xfId="27047"/>
    <cellStyle name="20 % - Markeringsfarve4 2 4 4 4 3" xfId="23096"/>
    <cellStyle name="20 % - Markeringsfarve4 2 4 4 5" xfId="2679"/>
    <cellStyle name="20 % - Markeringsfarve4 2 4 4 5 2" xfId="13017"/>
    <cellStyle name="20 % - Markeringsfarve4 2 4 4 5 2 2" xfId="27048"/>
    <cellStyle name="20 % - Markeringsfarve4 2 4 4 5 3" xfId="23097"/>
    <cellStyle name="20 % - Markeringsfarve4 2 4 4 6" xfId="2680"/>
    <cellStyle name="20 % - Markeringsfarve4 2 4 4 6 2" xfId="13018"/>
    <cellStyle name="20 % - Markeringsfarve4 2 4 4 6 2 2" xfId="27049"/>
    <cellStyle name="20 % - Markeringsfarve4 2 4 4 6 3" xfId="23098"/>
    <cellStyle name="20 % - Markeringsfarve4 2 4 4 7" xfId="13013"/>
    <cellStyle name="20 % - Markeringsfarve4 2 4 4 7 2" xfId="27044"/>
    <cellStyle name="20 % - Markeringsfarve4 2 4 4 8" xfId="23093"/>
    <cellStyle name="20 % - Markeringsfarve4 2 4 5" xfId="2681"/>
    <cellStyle name="20 % - Markeringsfarve4 2 4 5 2" xfId="2682"/>
    <cellStyle name="20 % - Markeringsfarve4 2 4 5 2 2" xfId="13020"/>
    <cellStyle name="20 % - Markeringsfarve4 2 4 5 2 2 2" xfId="27051"/>
    <cellStyle name="20 % - Markeringsfarve4 2 4 5 2 3" xfId="23100"/>
    <cellStyle name="20 % - Markeringsfarve4 2 4 5 3" xfId="2683"/>
    <cellStyle name="20 % - Markeringsfarve4 2 4 5 3 2" xfId="13021"/>
    <cellStyle name="20 % - Markeringsfarve4 2 4 5 3 2 2" xfId="27052"/>
    <cellStyle name="20 % - Markeringsfarve4 2 4 5 3 3" xfId="23101"/>
    <cellStyle name="20 % - Markeringsfarve4 2 4 5 4" xfId="2684"/>
    <cellStyle name="20 % - Markeringsfarve4 2 4 5 4 2" xfId="13022"/>
    <cellStyle name="20 % - Markeringsfarve4 2 4 5 4 2 2" xfId="27053"/>
    <cellStyle name="20 % - Markeringsfarve4 2 4 5 4 3" xfId="23102"/>
    <cellStyle name="20 % - Markeringsfarve4 2 4 5 5" xfId="2685"/>
    <cellStyle name="20 % - Markeringsfarve4 2 4 5 5 2" xfId="13023"/>
    <cellStyle name="20 % - Markeringsfarve4 2 4 5 5 2 2" xfId="27054"/>
    <cellStyle name="20 % - Markeringsfarve4 2 4 5 5 3" xfId="23103"/>
    <cellStyle name="20 % - Markeringsfarve4 2 4 5 6" xfId="2686"/>
    <cellStyle name="20 % - Markeringsfarve4 2 4 5 6 2" xfId="13024"/>
    <cellStyle name="20 % - Markeringsfarve4 2 4 5 6 2 2" xfId="27055"/>
    <cellStyle name="20 % - Markeringsfarve4 2 4 5 6 3" xfId="23104"/>
    <cellStyle name="20 % - Markeringsfarve4 2 4 5 7" xfId="13019"/>
    <cellStyle name="20 % - Markeringsfarve4 2 4 5 7 2" xfId="27050"/>
    <cellStyle name="20 % - Markeringsfarve4 2 4 5 8" xfId="23099"/>
    <cellStyle name="20 % - Markeringsfarve4 2 4 6" xfId="2687"/>
    <cellStyle name="20 % - Markeringsfarve4 2 4 6 2" xfId="2688"/>
    <cellStyle name="20 % - Markeringsfarve4 2 4 6 2 2" xfId="13026"/>
    <cellStyle name="20 % - Markeringsfarve4 2 4 6 2 2 2" xfId="27057"/>
    <cellStyle name="20 % - Markeringsfarve4 2 4 6 2 3" xfId="23106"/>
    <cellStyle name="20 % - Markeringsfarve4 2 4 6 3" xfId="2689"/>
    <cellStyle name="20 % - Markeringsfarve4 2 4 6 3 2" xfId="13027"/>
    <cellStyle name="20 % - Markeringsfarve4 2 4 6 3 2 2" xfId="27058"/>
    <cellStyle name="20 % - Markeringsfarve4 2 4 6 3 3" xfId="23107"/>
    <cellStyle name="20 % - Markeringsfarve4 2 4 6 4" xfId="2690"/>
    <cellStyle name="20 % - Markeringsfarve4 2 4 6 4 2" xfId="13028"/>
    <cellStyle name="20 % - Markeringsfarve4 2 4 6 4 2 2" xfId="27059"/>
    <cellStyle name="20 % - Markeringsfarve4 2 4 6 4 3" xfId="23108"/>
    <cellStyle name="20 % - Markeringsfarve4 2 4 6 5" xfId="2691"/>
    <cellStyle name="20 % - Markeringsfarve4 2 4 6 5 2" xfId="13029"/>
    <cellStyle name="20 % - Markeringsfarve4 2 4 6 5 2 2" xfId="27060"/>
    <cellStyle name="20 % - Markeringsfarve4 2 4 6 5 3" xfId="23109"/>
    <cellStyle name="20 % - Markeringsfarve4 2 4 6 6" xfId="2692"/>
    <cellStyle name="20 % - Markeringsfarve4 2 4 6 6 2" xfId="13030"/>
    <cellStyle name="20 % - Markeringsfarve4 2 4 6 6 2 2" xfId="27061"/>
    <cellStyle name="20 % - Markeringsfarve4 2 4 6 6 3" xfId="23110"/>
    <cellStyle name="20 % - Markeringsfarve4 2 4 6 7" xfId="13025"/>
    <cellStyle name="20 % - Markeringsfarve4 2 4 6 7 2" xfId="27056"/>
    <cellStyle name="20 % - Markeringsfarve4 2 4 6 8" xfId="23105"/>
    <cellStyle name="20 % - Markeringsfarve4 2 4 7" xfId="2693"/>
    <cellStyle name="20 % - Markeringsfarve4 2 4 7 2" xfId="13031"/>
    <cellStyle name="20 % - Markeringsfarve4 2 4 7 2 2" xfId="27062"/>
    <cellStyle name="20 % - Markeringsfarve4 2 4 7 3" xfId="23111"/>
    <cellStyle name="20 % - Markeringsfarve4 2 4 8" xfId="2694"/>
    <cellStyle name="20 % - Markeringsfarve4 2 4 8 2" xfId="13032"/>
    <cellStyle name="20 % - Markeringsfarve4 2 4 8 2 2" xfId="27063"/>
    <cellStyle name="20 % - Markeringsfarve4 2 4 8 3" xfId="23112"/>
    <cellStyle name="20 % - Markeringsfarve4 2 4 9" xfId="2695"/>
    <cellStyle name="20 % - Markeringsfarve4 2 4 9 2" xfId="13033"/>
    <cellStyle name="20 % - Markeringsfarve4 2 4 9 2 2" xfId="27064"/>
    <cellStyle name="20 % - Markeringsfarve4 2 4 9 3" xfId="23113"/>
    <cellStyle name="20 % - Markeringsfarve4 2 5" xfId="2696"/>
    <cellStyle name="20 % - Markeringsfarve4 2 5 10" xfId="2697"/>
    <cellStyle name="20 % - Markeringsfarve4 2 5 10 2" xfId="13035"/>
    <cellStyle name="20 % - Markeringsfarve4 2 5 10 2 2" xfId="27066"/>
    <cellStyle name="20 % - Markeringsfarve4 2 5 10 3" xfId="23115"/>
    <cellStyle name="20 % - Markeringsfarve4 2 5 11" xfId="13034"/>
    <cellStyle name="20 % - Markeringsfarve4 2 5 11 2" xfId="27065"/>
    <cellStyle name="20 % - Markeringsfarve4 2 5 12" xfId="23114"/>
    <cellStyle name="20 % - Markeringsfarve4 2 5 2" xfId="2698"/>
    <cellStyle name="20 % - Markeringsfarve4 2 5 2 10" xfId="13036"/>
    <cellStyle name="20 % - Markeringsfarve4 2 5 2 10 2" xfId="27067"/>
    <cellStyle name="20 % - Markeringsfarve4 2 5 2 11" xfId="23116"/>
    <cellStyle name="20 % - Markeringsfarve4 2 5 2 2" xfId="2699"/>
    <cellStyle name="20 % - Markeringsfarve4 2 5 2 2 2" xfId="2700"/>
    <cellStyle name="20 % - Markeringsfarve4 2 5 2 2 2 2" xfId="13038"/>
    <cellStyle name="20 % - Markeringsfarve4 2 5 2 2 2 2 2" xfId="27069"/>
    <cellStyle name="20 % - Markeringsfarve4 2 5 2 2 2 3" xfId="23118"/>
    <cellStyle name="20 % - Markeringsfarve4 2 5 2 2 3" xfId="2701"/>
    <cellStyle name="20 % - Markeringsfarve4 2 5 2 2 3 2" xfId="13039"/>
    <cellStyle name="20 % - Markeringsfarve4 2 5 2 2 3 2 2" xfId="27070"/>
    <cellStyle name="20 % - Markeringsfarve4 2 5 2 2 3 3" xfId="23119"/>
    <cellStyle name="20 % - Markeringsfarve4 2 5 2 2 4" xfId="2702"/>
    <cellStyle name="20 % - Markeringsfarve4 2 5 2 2 4 2" xfId="13040"/>
    <cellStyle name="20 % - Markeringsfarve4 2 5 2 2 4 2 2" xfId="27071"/>
    <cellStyle name="20 % - Markeringsfarve4 2 5 2 2 4 3" xfId="23120"/>
    <cellStyle name="20 % - Markeringsfarve4 2 5 2 2 5" xfId="2703"/>
    <cellStyle name="20 % - Markeringsfarve4 2 5 2 2 5 2" xfId="13041"/>
    <cellStyle name="20 % - Markeringsfarve4 2 5 2 2 5 2 2" xfId="27072"/>
    <cellStyle name="20 % - Markeringsfarve4 2 5 2 2 5 3" xfId="23121"/>
    <cellStyle name="20 % - Markeringsfarve4 2 5 2 2 6" xfId="2704"/>
    <cellStyle name="20 % - Markeringsfarve4 2 5 2 2 6 2" xfId="13042"/>
    <cellStyle name="20 % - Markeringsfarve4 2 5 2 2 6 2 2" xfId="27073"/>
    <cellStyle name="20 % - Markeringsfarve4 2 5 2 2 6 3" xfId="23122"/>
    <cellStyle name="20 % - Markeringsfarve4 2 5 2 2 7" xfId="13037"/>
    <cellStyle name="20 % - Markeringsfarve4 2 5 2 2 7 2" xfId="27068"/>
    <cellStyle name="20 % - Markeringsfarve4 2 5 2 2 8" xfId="23117"/>
    <cellStyle name="20 % - Markeringsfarve4 2 5 2 3" xfId="2705"/>
    <cellStyle name="20 % - Markeringsfarve4 2 5 2 3 2" xfId="2706"/>
    <cellStyle name="20 % - Markeringsfarve4 2 5 2 3 2 2" xfId="13044"/>
    <cellStyle name="20 % - Markeringsfarve4 2 5 2 3 2 2 2" xfId="27075"/>
    <cellStyle name="20 % - Markeringsfarve4 2 5 2 3 2 3" xfId="23124"/>
    <cellStyle name="20 % - Markeringsfarve4 2 5 2 3 3" xfId="2707"/>
    <cellStyle name="20 % - Markeringsfarve4 2 5 2 3 3 2" xfId="13045"/>
    <cellStyle name="20 % - Markeringsfarve4 2 5 2 3 3 2 2" xfId="27076"/>
    <cellStyle name="20 % - Markeringsfarve4 2 5 2 3 3 3" xfId="23125"/>
    <cellStyle name="20 % - Markeringsfarve4 2 5 2 3 4" xfId="2708"/>
    <cellStyle name="20 % - Markeringsfarve4 2 5 2 3 4 2" xfId="13046"/>
    <cellStyle name="20 % - Markeringsfarve4 2 5 2 3 4 2 2" xfId="27077"/>
    <cellStyle name="20 % - Markeringsfarve4 2 5 2 3 4 3" xfId="23126"/>
    <cellStyle name="20 % - Markeringsfarve4 2 5 2 3 5" xfId="2709"/>
    <cellStyle name="20 % - Markeringsfarve4 2 5 2 3 5 2" xfId="13047"/>
    <cellStyle name="20 % - Markeringsfarve4 2 5 2 3 5 2 2" xfId="27078"/>
    <cellStyle name="20 % - Markeringsfarve4 2 5 2 3 5 3" xfId="23127"/>
    <cellStyle name="20 % - Markeringsfarve4 2 5 2 3 6" xfId="2710"/>
    <cellStyle name="20 % - Markeringsfarve4 2 5 2 3 6 2" xfId="13048"/>
    <cellStyle name="20 % - Markeringsfarve4 2 5 2 3 6 2 2" xfId="27079"/>
    <cellStyle name="20 % - Markeringsfarve4 2 5 2 3 6 3" xfId="23128"/>
    <cellStyle name="20 % - Markeringsfarve4 2 5 2 3 7" xfId="13043"/>
    <cellStyle name="20 % - Markeringsfarve4 2 5 2 3 7 2" xfId="27074"/>
    <cellStyle name="20 % - Markeringsfarve4 2 5 2 3 8" xfId="23123"/>
    <cellStyle name="20 % - Markeringsfarve4 2 5 2 4" xfId="2711"/>
    <cellStyle name="20 % - Markeringsfarve4 2 5 2 4 2" xfId="2712"/>
    <cellStyle name="20 % - Markeringsfarve4 2 5 2 4 2 2" xfId="13050"/>
    <cellStyle name="20 % - Markeringsfarve4 2 5 2 4 2 2 2" xfId="27081"/>
    <cellStyle name="20 % - Markeringsfarve4 2 5 2 4 2 3" xfId="23130"/>
    <cellStyle name="20 % - Markeringsfarve4 2 5 2 4 3" xfId="2713"/>
    <cellStyle name="20 % - Markeringsfarve4 2 5 2 4 3 2" xfId="13051"/>
    <cellStyle name="20 % - Markeringsfarve4 2 5 2 4 3 2 2" xfId="27082"/>
    <cellStyle name="20 % - Markeringsfarve4 2 5 2 4 3 3" xfId="23131"/>
    <cellStyle name="20 % - Markeringsfarve4 2 5 2 4 4" xfId="2714"/>
    <cellStyle name="20 % - Markeringsfarve4 2 5 2 4 4 2" xfId="13052"/>
    <cellStyle name="20 % - Markeringsfarve4 2 5 2 4 4 2 2" xfId="27083"/>
    <cellStyle name="20 % - Markeringsfarve4 2 5 2 4 4 3" xfId="23132"/>
    <cellStyle name="20 % - Markeringsfarve4 2 5 2 4 5" xfId="2715"/>
    <cellStyle name="20 % - Markeringsfarve4 2 5 2 4 5 2" xfId="13053"/>
    <cellStyle name="20 % - Markeringsfarve4 2 5 2 4 5 2 2" xfId="27084"/>
    <cellStyle name="20 % - Markeringsfarve4 2 5 2 4 5 3" xfId="23133"/>
    <cellStyle name="20 % - Markeringsfarve4 2 5 2 4 6" xfId="2716"/>
    <cellStyle name="20 % - Markeringsfarve4 2 5 2 4 6 2" xfId="13054"/>
    <cellStyle name="20 % - Markeringsfarve4 2 5 2 4 6 2 2" xfId="27085"/>
    <cellStyle name="20 % - Markeringsfarve4 2 5 2 4 6 3" xfId="23134"/>
    <cellStyle name="20 % - Markeringsfarve4 2 5 2 4 7" xfId="13049"/>
    <cellStyle name="20 % - Markeringsfarve4 2 5 2 4 7 2" xfId="27080"/>
    <cellStyle name="20 % - Markeringsfarve4 2 5 2 4 8" xfId="23129"/>
    <cellStyle name="20 % - Markeringsfarve4 2 5 2 5" xfId="2717"/>
    <cellStyle name="20 % - Markeringsfarve4 2 5 2 5 2" xfId="13055"/>
    <cellStyle name="20 % - Markeringsfarve4 2 5 2 5 2 2" xfId="27086"/>
    <cellStyle name="20 % - Markeringsfarve4 2 5 2 5 3" xfId="23135"/>
    <cellStyle name="20 % - Markeringsfarve4 2 5 2 6" xfId="2718"/>
    <cellStyle name="20 % - Markeringsfarve4 2 5 2 6 2" xfId="13056"/>
    <cellStyle name="20 % - Markeringsfarve4 2 5 2 6 2 2" xfId="27087"/>
    <cellStyle name="20 % - Markeringsfarve4 2 5 2 6 3" xfId="23136"/>
    <cellStyle name="20 % - Markeringsfarve4 2 5 2 7" xfId="2719"/>
    <cellStyle name="20 % - Markeringsfarve4 2 5 2 7 2" xfId="13057"/>
    <cellStyle name="20 % - Markeringsfarve4 2 5 2 7 2 2" xfId="27088"/>
    <cellStyle name="20 % - Markeringsfarve4 2 5 2 7 3" xfId="23137"/>
    <cellStyle name="20 % - Markeringsfarve4 2 5 2 8" xfId="2720"/>
    <cellStyle name="20 % - Markeringsfarve4 2 5 2 8 2" xfId="13058"/>
    <cellStyle name="20 % - Markeringsfarve4 2 5 2 8 2 2" xfId="27089"/>
    <cellStyle name="20 % - Markeringsfarve4 2 5 2 8 3" xfId="23138"/>
    <cellStyle name="20 % - Markeringsfarve4 2 5 2 9" xfId="2721"/>
    <cellStyle name="20 % - Markeringsfarve4 2 5 2 9 2" xfId="13059"/>
    <cellStyle name="20 % - Markeringsfarve4 2 5 2 9 2 2" xfId="27090"/>
    <cellStyle name="20 % - Markeringsfarve4 2 5 2 9 3" xfId="23139"/>
    <cellStyle name="20 % - Markeringsfarve4 2 5 3" xfId="2722"/>
    <cellStyle name="20 % - Markeringsfarve4 2 5 3 2" xfId="2723"/>
    <cellStyle name="20 % - Markeringsfarve4 2 5 3 2 2" xfId="13061"/>
    <cellStyle name="20 % - Markeringsfarve4 2 5 3 2 2 2" xfId="27092"/>
    <cellStyle name="20 % - Markeringsfarve4 2 5 3 2 3" xfId="23141"/>
    <cellStyle name="20 % - Markeringsfarve4 2 5 3 3" xfId="2724"/>
    <cellStyle name="20 % - Markeringsfarve4 2 5 3 3 2" xfId="13062"/>
    <cellStyle name="20 % - Markeringsfarve4 2 5 3 3 2 2" xfId="27093"/>
    <cellStyle name="20 % - Markeringsfarve4 2 5 3 3 3" xfId="23142"/>
    <cellStyle name="20 % - Markeringsfarve4 2 5 3 4" xfId="2725"/>
    <cellStyle name="20 % - Markeringsfarve4 2 5 3 4 2" xfId="13063"/>
    <cellStyle name="20 % - Markeringsfarve4 2 5 3 4 2 2" xfId="27094"/>
    <cellStyle name="20 % - Markeringsfarve4 2 5 3 4 3" xfId="23143"/>
    <cellStyle name="20 % - Markeringsfarve4 2 5 3 5" xfId="2726"/>
    <cellStyle name="20 % - Markeringsfarve4 2 5 3 5 2" xfId="13064"/>
    <cellStyle name="20 % - Markeringsfarve4 2 5 3 5 2 2" xfId="27095"/>
    <cellStyle name="20 % - Markeringsfarve4 2 5 3 5 3" xfId="23144"/>
    <cellStyle name="20 % - Markeringsfarve4 2 5 3 6" xfId="2727"/>
    <cellStyle name="20 % - Markeringsfarve4 2 5 3 6 2" xfId="13065"/>
    <cellStyle name="20 % - Markeringsfarve4 2 5 3 6 2 2" xfId="27096"/>
    <cellStyle name="20 % - Markeringsfarve4 2 5 3 6 3" xfId="23145"/>
    <cellStyle name="20 % - Markeringsfarve4 2 5 3 7" xfId="13060"/>
    <cellStyle name="20 % - Markeringsfarve4 2 5 3 7 2" xfId="27091"/>
    <cellStyle name="20 % - Markeringsfarve4 2 5 3 8" xfId="23140"/>
    <cellStyle name="20 % - Markeringsfarve4 2 5 4" xfId="2728"/>
    <cellStyle name="20 % - Markeringsfarve4 2 5 4 2" xfId="2729"/>
    <cellStyle name="20 % - Markeringsfarve4 2 5 4 2 2" xfId="13067"/>
    <cellStyle name="20 % - Markeringsfarve4 2 5 4 2 2 2" xfId="27098"/>
    <cellStyle name="20 % - Markeringsfarve4 2 5 4 2 3" xfId="23147"/>
    <cellStyle name="20 % - Markeringsfarve4 2 5 4 3" xfId="2730"/>
    <cellStyle name="20 % - Markeringsfarve4 2 5 4 3 2" xfId="13068"/>
    <cellStyle name="20 % - Markeringsfarve4 2 5 4 3 2 2" xfId="27099"/>
    <cellStyle name="20 % - Markeringsfarve4 2 5 4 3 3" xfId="23148"/>
    <cellStyle name="20 % - Markeringsfarve4 2 5 4 4" xfId="2731"/>
    <cellStyle name="20 % - Markeringsfarve4 2 5 4 4 2" xfId="13069"/>
    <cellStyle name="20 % - Markeringsfarve4 2 5 4 4 2 2" xfId="27100"/>
    <cellStyle name="20 % - Markeringsfarve4 2 5 4 4 3" xfId="23149"/>
    <cellStyle name="20 % - Markeringsfarve4 2 5 4 5" xfId="2732"/>
    <cellStyle name="20 % - Markeringsfarve4 2 5 4 5 2" xfId="13070"/>
    <cellStyle name="20 % - Markeringsfarve4 2 5 4 5 2 2" xfId="27101"/>
    <cellStyle name="20 % - Markeringsfarve4 2 5 4 5 3" xfId="23150"/>
    <cellStyle name="20 % - Markeringsfarve4 2 5 4 6" xfId="2733"/>
    <cellStyle name="20 % - Markeringsfarve4 2 5 4 6 2" xfId="13071"/>
    <cellStyle name="20 % - Markeringsfarve4 2 5 4 6 2 2" xfId="27102"/>
    <cellStyle name="20 % - Markeringsfarve4 2 5 4 6 3" xfId="23151"/>
    <cellStyle name="20 % - Markeringsfarve4 2 5 4 7" xfId="13066"/>
    <cellStyle name="20 % - Markeringsfarve4 2 5 4 7 2" xfId="27097"/>
    <cellStyle name="20 % - Markeringsfarve4 2 5 4 8" xfId="23146"/>
    <cellStyle name="20 % - Markeringsfarve4 2 5 5" xfId="2734"/>
    <cellStyle name="20 % - Markeringsfarve4 2 5 5 2" xfId="2735"/>
    <cellStyle name="20 % - Markeringsfarve4 2 5 5 2 2" xfId="13073"/>
    <cellStyle name="20 % - Markeringsfarve4 2 5 5 2 2 2" xfId="27104"/>
    <cellStyle name="20 % - Markeringsfarve4 2 5 5 2 3" xfId="23153"/>
    <cellStyle name="20 % - Markeringsfarve4 2 5 5 3" xfId="2736"/>
    <cellStyle name="20 % - Markeringsfarve4 2 5 5 3 2" xfId="13074"/>
    <cellStyle name="20 % - Markeringsfarve4 2 5 5 3 2 2" xfId="27105"/>
    <cellStyle name="20 % - Markeringsfarve4 2 5 5 3 3" xfId="23154"/>
    <cellStyle name="20 % - Markeringsfarve4 2 5 5 4" xfId="2737"/>
    <cellStyle name="20 % - Markeringsfarve4 2 5 5 4 2" xfId="13075"/>
    <cellStyle name="20 % - Markeringsfarve4 2 5 5 4 2 2" xfId="27106"/>
    <cellStyle name="20 % - Markeringsfarve4 2 5 5 4 3" xfId="23155"/>
    <cellStyle name="20 % - Markeringsfarve4 2 5 5 5" xfId="2738"/>
    <cellStyle name="20 % - Markeringsfarve4 2 5 5 5 2" xfId="13076"/>
    <cellStyle name="20 % - Markeringsfarve4 2 5 5 5 2 2" xfId="27107"/>
    <cellStyle name="20 % - Markeringsfarve4 2 5 5 5 3" xfId="23156"/>
    <cellStyle name="20 % - Markeringsfarve4 2 5 5 6" xfId="2739"/>
    <cellStyle name="20 % - Markeringsfarve4 2 5 5 6 2" xfId="13077"/>
    <cellStyle name="20 % - Markeringsfarve4 2 5 5 6 2 2" xfId="27108"/>
    <cellStyle name="20 % - Markeringsfarve4 2 5 5 6 3" xfId="23157"/>
    <cellStyle name="20 % - Markeringsfarve4 2 5 5 7" xfId="13072"/>
    <cellStyle name="20 % - Markeringsfarve4 2 5 5 7 2" xfId="27103"/>
    <cellStyle name="20 % - Markeringsfarve4 2 5 5 8" xfId="23152"/>
    <cellStyle name="20 % - Markeringsfarve4 2 5 6" xfId="2740"/>
    <cellStyle name="20 % - Markeringsfarve4 2 5 6 2" xfId="13078"/>
    <cellStyle name="20 % - Markeringsfarve4 2 5 6 2 2" xfId="27109"/>
    <cellStyle name="20 % - Markeringsfarve4 2 5 6 3" xfId="23158"/>
    <cellStyle name="20 % - Markeringsfarve4 2 5 7" xfId="2741"/>
    <cellStyle name="20 % - Markeringsfarve4 2 5 7 2" xfId="13079"/>
    <cellStyle name="20 % - Markeringsfarve4 2 5 7 2 2" xfId="27110"/>
    <cellStyle name="20 % - Markeringsfarve4 2 5 7 3" xfId="23159"/>
    <cellStyle name="20 % - Markeringsfarve4 2 5 8" xfId="2742"/>
    <cellStyle name="20 % - Markeringsfarve4 2 5 8 2" xfId="13080"/>
    <cellStyle name="20 % - Markeringsfarve4 2 5 8 2 2" xfId="27111"/>
    <cellStyle name="20 % - Markeringsfarve4 2 5 8 3" xfId="23160"/>
    <cellStyle name="20 % - Markeringsfarve4 2 5 9" xfId="2743"/>
    <cellStyle name="20 % - Markeringsfarve4 2 5 9 2" xfId="13081"/>
    <cellStyle name="20 % - Markeringsfarve4 2 5 9 2 2" xfId="27112"/>
    <cellStyle name="20 % - Markeringsfarve4 2 5 9 3" xfId="23161"/>
    <cellStyle name="20 % - Markeringsfarve4 2 6" xfId="2744"/>
    <cellStyle name="20 % - Markeringsfarve4 2 6 10" xfId="13082"/>
    <cellStyle name="20 % - Markeringsfarve4 2 6 10 2" xfId="27113"/>
    <cellStyle name="20 % - Markeringsfarve4 2 6 11" xfId="23162"/>
    <cellStyle name="20 % - Markeringsfarve4 2 6 2" xfId="2745"/>
    <cellStyle name="20 % - Markeringsfarve4 2 6 2 2" xfId="2746"/>
    <cellStyle name="20 % - Markeringsfarve4 2 6 2 2 2" xfId="13084"/>
    <cellStyle name="20 % - Markeringsfarve4 2 6 2 2 2 2" xfId="27115"/>
    <cellStyle name="20 % - Markeringsfarve4 2 6 2 2 3" xfId="23164"/>
    <cellStyle name="20 % - Markeringsfarve4 2 6 2 3" xfId="2747"/>
    <cellStyle name="20 % - Markeringsfarve4 2 6 2 3 2" xfId="13085"/>
    <cellStyle name="20 % - Markeringsfarve4 2 6 2 3 2 2" xfId="27116"/>
    <cellStyle name="20 % - Markeringsfarve4 2 6 2 3 3" xfId="23165"/>
    <cellStyle name="20 % - Markeringsfarve4 2 6 2 4" xfId="2748"/>
    <cellStyle name="20 % - Markeringsfarve4 2 6 2 4 2" xfId="13086"/>
    <cellStyle name="20 % - Markeringsfarve4 2 6 2 4 2 2" xfId="27117"/>
    <cellStyle name="20 % - Markeringsfarve4 2 6 2 4 3" xfId="23166"/>
    <cellStyle name="20 % - Markeringsfarve4 2 6 2 5" xfId="2749"/>
    <cellStyle name="20 % - Markeringsfarve4 2 6 2 5 2" xfId="13087"/>
    <cellStyle name="20 % - Markeringsfarve4 2 6 2 5 2 2" xfId="27118"/>
    <cellStyle name="20 % - Markeringsfarve4 2 6 2 5 3" xfId="23167"/>
    <cellStyle name="20 % - Markeringsfarve4 2 6 2 6" xfId="2750"/>
    <cellStyle name="20 % - Markeringsfarve4 2 6 2 6 2" xfId="13088"/>
    <cellStyle name="20 % - Markeringsfarve4 2 6 2 6 2 2" xfId="27119"/>
    <cellStyle name="20 % - Markeringsfarve4 2 6 2 6 3" xfId="23168"/>
    <cellStyle name="20 % - Markeringsfarve4 2 6 2 7" xfId="13083"/>
    <cellStyle name="20 % - Markeringsfarve4 2 6 2 7 2" xfId="27114"/>
    <cellStyle name="20 % - Markeringsfarve4 2 6 2 8" xfId="23163"/>
    <cellStyle name="20 % - Markeringsfarve4 2 6 3" xfId="2751"/>
    <cellStyle name="20 % - Markeringsfarve4 2 6 3 2" xfId="2752"/>
    <cellStyle name="20 % - Markeringsfarve4 2 6 3 2 2" xfId="13090"/>
    <cellStyle name="20 % - Markeringsfarve4 2 6 3 2 2 2" xfId="27121"/>
    <cellStyle name="20 % - Markeringsfarve4 2 6 3 2 3" xfId="23170"/>
    <cellStyle name="20 % - Markeringsfarve4 2 6 3 3" xfId="2753"/>
    <cellStyle name="20 % - Markeringsfarve4 2 6 3 3 2" xfId="13091"/>
    <cellStyle name="20 % - Markeringsfarve4 2 6 3 3 2 2" xfId="27122"/>
    <cellStyle name="20 % - Markeringsfarve4 2 6 3 3 3" xfId="23171"/>
    <cellStyle name="20 % - Markeringsfarve4 2 6 3 4" xfId="2754"/>
    <cellStyle name="20 % - Markeringsfarve4 2 6 3 4 2" xfId="13092"/>
    <cellStyle name="20 % - Markeringsfarve4 2 6 3 4 2 2" xfId="27123"/>
    <cellStyle name="20 % - Markeringsfarve4 2 6 3 4 3" xfId="23172"/>
    <cellStyle name="20 % - Markeringsfarve4 2 6 3 5" xfId="2755"/>
    <cellStyle name="20 % - Markeringsfarve4 2 6 3 5 2" xfId="13093"/>
    <cellStyle name="20 % - Markeringsfarve4 2 6 3 5 2 2" xfId="27124"/>
    <cellStyle name="20 % - Markeringsfarve4 2 6 3 5 3" xfId="23173"/>
    <cellStyle name="20 % - Markeringsfarve4 2 6 3 6" xfId="2756"/>
    <cellStyle name="20 % - Markeringsfarve4 2 6 3 6 2" xfId="13094"/>
    <cellStyle name="20 % - Markeringsfarve4 2 6 3 6 2 2" xfId="27125"/>
    <cellStyle name="20 % - Markeringsfarve4 2 6 3 6 3" xfId="23174"/>
    <cellStyle name="20 % - Markeringsfarve4 2 6 3 7" xfId="13089"/>
    <cellStyle name="20 % - Markeringsfarve4 2 6 3 7 2" xfId="27120"/>
    <cellStyle name="20 % - Markeringsfarve4 2 6 3 8" xfId="23169"/>
    <cellStyle name="20 % - Markeringsfarve4 2 6 4" xfId="2757"/>
    <cellStyle name="20 % - Markeringsfarve4 2 6 4 2" xfId="2758"/>
    <cellStyle name="20 % - Markeringsfarve4 2 6 4 2 2" xfId="13096"/>
    <cellStyle name="20 % - Markeringsfarve4 2 6 4 2 2 2" xfId="27127"/>
    <cellStyle name="20 % - Markeringsfarve4 2 6 4 2 3" xfId="23176"/>
    <cellStyle name="20 % - Markeringsfarve4 2 6 4 3" xfId="2759"/>
    <cellStyle name="20 % - Markeringsfarve4 2 6 4 3 2" xfId="13097"/>
    <cellStyle name="20 % - Markeringsfarve4 2 6 4 3 2 2" xfId="27128"/>
    <cellStyle name="20 % - Markeringsfarve4 2 6 4 3 3" xfId="23177"/>
    <cellStyle name="20 % - Markeringsfarve4 2 6 4 4" xfId="2760"/>
    <cellStyle name="20 % - Markeringsfarve4 2 6 4 4 2" xfId="13098"/>
    <cellStyle name="20 % - Markeringsfarve4 2 6 4 4 2 2" xfId="27129"/>
    <cellStyle name="20 % - Markeringsfarve4 2 6 4 4 3" xfId="23178"/>
    <cellStyle name="20 % - Markeringsfarve4 2 6 4 5" xfId="2761"/>
    <cellStyle name="20 % - Markeringsfarve4 2 6 4 5 2" xfId="13099"/>
    <cellStyle name="20 % - Markeringsfarve4 2 6 4 5 2 2" xfId="27130"/>
    <cellStyle name="20 % - Markeringsfarve4 2 6 4 5 3" xfId="23179"/>
    <cellStyle name="20 % - Markeringsfarve4 2 6 4 6" xfId="2762"/>
    <cellStyle name="20 % - Markeringsfarve4 2 6 4 6 2" xfId="13100"/>
    <cellStyle name="20 % - Markeringsfarve4 2 6 4 6 2 2" xfId="27131"/>
    <cellStyle name="20 % - Markeringsfarve4 2 6 4 6 3" xfId="23180"/>
    <cellStyle name="20 % - Markeringsfarve4 2 6 4 7" xfId="13095"/>
    <cellStyle name="20 % - Markeringsfarve4 2 6 4 7 2" xfId="27126"/>
    <cellStyle name="20 % - Markeringsfarve4 2 6 4 8" xfId="23175"/>
    <cellStyle name="20 % - Markeringsfarve4 2 6 5" xfId="2763"/>
    <cellStyle name="20 % - Markeringsfarve4 2 6 5 2" xfId="13101"/>
    <cellStyle name="20 % - Markeringsfarve4 2 6 5 2 2" xfId="27132"/>
    <cellStyle name="20 % - Markeringsfarve4 2 6 5 3" xfId="23181"/>
    <cellStyle name="20 % - Markeringsfarve4 2 6 6" xfId="2764"/>
    <cellStyle name="20 % - Markeringsfarve4 2 6 6 2" xfId="13102"/>
    <cellStyle name="20 % - Markeringsfarve4 2 6 6 2 2" xfId="27133"/>
    <cellStyle name="20 % - Markeringsfarve4 2 6 6 3" xfId="23182"/>
    <cellStyle name="20 % - Markeringsfarve4 2 6 7" xfId="2765"/>
    <cellStyle name="20 % - Markeringsfarve4 2 6 7 2" xfId="13103"/>
    <cellStyle name="20 % - Markeringsfarve4 2 6 7 2 2" xfId="27134"/>
    <cellStyle name="20 % - Markeringsfarve4 2 6 7 3" xfId="23183"/>
    <cellStyle name="20 % - Markeringsfarve4 2 6 8" xfId="2766"/>
    <cellStyle name="20 % - Markeringsfarve4 2 6 8 2" xfId="13104"/>
    <cellStyle name="20 % - Markeringsfarve4 2 6 8 2 2" xfId="27135"/>
    <cellStyle name="20 % - Markeringsfarve4 2 6 8 3" xfId="23184"/>
    <cellStyle name="20 % - Markeringsfarve4 2 6 9" xfId="2767"/>
    <cellStyle name="20 % - Markeringsfarve4 2 6 9 2" xfId="13105"/>
    <cellStyle name="20 % - Markeringsfarve4 2 6 9 2 2" xfId="27136"/>
    <cellStyle name="20 % - Markeringsfarve4 2 6 9 3" xfId="23185"/>
    <cellStyle name="20 % - Markeringsfarve4 2 7" xfId="2768"/>
    <cellStyle name="20 % - Markeringsfarve4 2 7 2" xfId="2769"/>
    <cellStyle name="20 % - Markeringsfarve4 2 7 2 2" xfId="13107"/>
    <cellStyle name="20 % - Markeringsfarve4 2 7 2 2 2" xfId="27138"/>
    <cellStyle name="20 % - Markeringsfarve4 2 7 2 3" xfId="23187"/>
    <cellStyle name="20 % - Markeringsfarve4 2 7 3" xfId="2770"/>
    <cellStyle name="20 % - Markeringsfarve4 2 7 3 2" xfId="13108"/>
    <cellStyle name="20 % - Markeringsfarve4 2 7 3 2 2" xfId="27139"/>
    <cellStyle name="20 % - Markeringsfarve4 2 7 3 3" xfId="23188"/>
    <cellStyle name="20 % - Markeringsfarve4 2 7 4" xfId="2771"/>
    <cellStyle name="20 % - Markeringsfarve4 2 7 4 2" xfId="13109"/>
    <cellStyle name="20 % - Markeringsfarve4 2 7 4 2 2" xfId="27140"/>
    <cellStyle name="20 % - Markeringsfarve4 2 7 4 3" xfId="23189"/>
    <cellStyle name="20 % - Markeringsfarve4 2 7 5" xfId="2772"/>
    <cellStyle name="20 % - Markeringsfarve4 2 7 5 2" xfId="13110"/>
    <cellStyle name="20 % - Markeringsfarve4 2 7 5 2 2" xfId="27141"/>
    <cellStyle name="20 % - Markeringsfarve4 2 7 5 3" xfId="23190"/>
    <cellStyle name="20 % - Markeringsfarve4 2 7 6" xfId="2773"/>
    <cellStyle name="20 % - Markeringsfarve4 2 7 6 2" xfId="13111"/>
    <cellStyle name="20 % - Markeringsfarve4 2 7 6 2 2" xfId="27142"/>
    <cellStyle name="20 % - Markeringsfarve4 2 7 6 3" xfId="23191"/>
    <cellStyle name="20 % - Markeringsfarve4 2 7 7" xfId="13106"/>
    <cellStyle name="20 % - Markeringsfarve4 2 7 7 2" xfId="27137"/>
    <cellStyle name="20 % - Markeringsfarve4 2 7 8" xfId="23186"/>
    <cellStyle name="20 % - Markeringsfarve4 2 8" xfId="2774"/>
    <cellStyle name="20 % - Markeringsfarve4 2 8 2" xfId="2775"/>
    <cellStyle name="20 % - Markeringsfarve4 2 8 2 2" xfId="13113"/>
    <cellStyle name="20 % - Markeringsfarve4 2 8 2 2 2" xfId="27144"/>
    <cellStyle name="20 % - Markeringsfarve4 2 8 2 3" xfId="23193"/>
    <cellStyle name="20 % - Markeringsfarve4 2 8 3" xfId="2776"/>
    <cellStyle name="20 % - Markeringsfarve4 2 8 3 2" xfId="13114"/>
    <cellStyle name="20 % - Markeringsfarve4 2 8 3 2 2" xfId="27145"/>
    <cellStyle name="20 % - Markeringsfarve4 2 8 3 3" xfId="23194"/>
    <cellStyle name="20 % - Markeringsfarve4 2 8 4" xfId="2777"/>
    <cellStyle name="20 % - Markeringsfarve4 2 8 4 2" xfId="13115"/>
    <cellStyle name="20 % - Markeringsfarve4 2 8 4 2 2" xfId="27146"/>
    <cellStyle name="20 % - Markeringsfarve4 2 8 4 3" xfId="23195"/>
    <cellStyle name="20 % - Markeringsfarve4 2 8 5" xfId="2778"/>
    <cellStyle name="20 % - Markeringsfarve4 2 8 5 2" xfId="13116"/>
    <cellStyle name="20 % - Markeringsfarve4 2 8 5 2 2" xfId="27147"/>
    <cellStyle name="20 % - Markeringsfarve4 2 8 5 3" xfId="23196"/>
    <cellStyle name="20 % - Markeringsfarve4 2 8 6" xfId="2779"/>
    <cellStyle name="20 % - Markeringsfarve4 2 8 6 2" xfId="13117"/>
    <cellStyle name="20 % - Markeringsfarve4 2 8 6 2 2" xfId="27148"/>
    <cellStyle name="20 % - Markeringsfarve4 2 8 6 3" xfId="23197"/>
    <cellStyle name="20 % - Markeringsfarve4 2 8 7" xfId="13112"/>
    <cellStyle name="20 % - Markeringsfarve4 2 8 7 2" xfId="27143"/>
    <cellStyle name="20 % - Markeringsfarve4 2 8 8" xfId="23192"/>
    <cellStyle name="20 % - Markeringsfarve4 2 9" xfId="2780"/>
    <cellStyle name="20 % - Markeringsfarve4 2 9 2" xfId="2781"/>
    <cellStyle name="20 % - Markeringsfarve4 2 9 2 2" xfId="13119"/>
    <cellStyle name="20 % - Markeringsfarve4 2 9 2 2 2" xfId="27150"/>
    <cellStyle name="20 % - Markeringsfarve4 2 9 2 3" xfId="23199"/>
    <cellStyle name="20 % - Markeringsfarve4 2 9 3" xfId="2782"/>
    <cellStyle name="20 % - Markeringsfarve4 2 9 3 2" xfId="13120"/>
    <cellStyle name="20 % - Markeringsfarve4 2 9 3 2 2" xfId="27151"/>
    <cellStyle name="20 % - Markeringsfarve4 2 9 3 3" xfId="23200"/>
    <cellStyle name="20 % - Markeringsfarve4 2 9 4" xfId="2783"/>
    <cellStyle name="20 % - Markeringsfarve4 2 9 4 2" xfId="13121"/>
    <cellStyle name="20 % - Markeringsfarve4 2 9 4 2 2" xfId="27152"/>
    <cellStyle name="20 % - Markeringsfarve4 2 9 4 3" xfId="23201"/>
    <cellStyle name="20 % - Markeringsfarve4 2 9 5" xfId="2784"/>
    <cellStyle name="20 % - Markeringsfarve4 2 9 5 2" xfId="13122"/>
    <cellStyle name="20 % - Markeringsfarve4 2 9 5 2 2" xfId="27153"/>
    <cellStyle name="20 % - Markeringsfarve4 2 9 5 3" xfId="23202"/>
    <cellStyle name="20 % - Markeringsfarve4 2 9 6" xfId="2785"/>
    <cellStyle name="20 % - Markeringsfarve4 2 9 6 2" xfId="13123"/>
    <cellStyle name="20 % - Markeringsfarve4 2 9 6 2 2" xfId="27154"/>
    <cellStyle name="20 % - Markeringsfarve4 2 9 6 3" xfId="23203"/>
    <cellStyle name="20 % - Markeringsfarve4 2 9 7" xfId="13118"/>
    <cellStyle name="20 % - Markeringsfarve4 2 9 7 2" xfId="27149"/>
    <cellStyle name="20 % - Markeringsfarve4 2 9 8" xfId="23198"/>
    <cellStyle name="20 % - Markeringsfarve4 2_Budget" xfId="2786"/>
    <cellStyle name="20 % - Markeringsfarve4 3" xfId="2787"/>
    <cellStyle name="20 % - Markeringsfarve4 3 2" xfId="2788"/>
    <cellStyle name="20 % - Markeringsfarve4 3 2 10" xfId="13124"/>
    <cellStyle name="20 % - Markeringsfarve4 3 2 10 2" xfId="27155"/>
    <cellStyle name="20 % - Markeringsfarve4 3 2 11" xfId="23204"/>
    <cellStyle name="20 % - Markeringsfarve4 3 2 2" xfId="2789"/>
    <cellStyle name="20 % - Markeringsfarve4 3 2 2 2" xfId="2790"/>
    <cellStyle name="20 % - Markeringsfarve4 3 2 2 2 2" xfId="2791"/>
    <cellStyle name="20 % - Markeringsfarve4 3 2 2 2 2 2" xfId="13127"/>
    <cellStyle name="20 % - Markeringsfarve4 3 2 2 2 2 2 2" xfId="27158"/>
    <cellStyle name="20 % - Markeringsfarve4 3 2 2 2 2 3" xfId="23207"/>
    <cellStyle name="20 % - Markeringsfarve4 3 2 2 2 3" xfId="2792"/>
    <cellStyle name="20 % - Markeringsfarve4 3 2 2 2 3 2" xfId="13128"/>
    <cellStyle name="20 % - Markeringsfarve4 3 2 2 2 3 2 2" xfId="27159"/>
    <cellStyle name="20 % - Markeringsfarve4 3 2 2 2 3 3" xfId="23208"/>
    <cellStyle name="20 % - Markeringsfarve4 3 2 2 2 4" xfId="2793"/>
    <cellStyle name="20 % - Markeringsfarve4 3 2 2 2 4 2" xfId="13129"/>
    <cellStyle name="20 % - Markeringsfarve4 3 2 2 2 4 2 2" xfId="27160"/>
    <cellStyle name="20 % - Markeringsfarve4 3 2 2 2 4 3" xfId="23209"/>
    <cellStyle name="20 % - Markeringsfarve4 3 2 2 2 5" xfId="2794"/>
    <cellStyle name="20 % - Markeringsfarve4 3 2 2 2 5 2" xfId="13130"/>
    <cellStyle name="20 % - Markeringsfarve4 3 2 2 2 5 2 2" xfId="27161"/>
    <cellStyle name="20 % - Markeringsfarve4 3 2 2 2 5 3" xfId="23210"/>
    <cellStyle name="20 % - Markeringsfarve4 3 2 2 2 6" xfId="2795"/>
    <cellStyle name="20 % - Markeringsfarve4 3 2 2 2 6 2" xfId="13131"/>
    <cellStyle name="20 % - Markeringsfarve4 3 2 2 2 6 2 2" xfId="27162"/>
    <cellStyle name="20 % - Markeringsfarve4 3 2 2 2 6 3" xfId="23211"/>
    <cellStyle name="20 % - Markeringsfarve4 3 2 2 2 7" xfId="13126"/>
    <cellStyle name="20 % - Markeringsfarve4 3 2 2 2 7 2" xfId="27157"/>
    <cellStyle name="20 % - Markeringsfarve4 3 2 2 2 8" xfId="23206"/>
    <cellStyle name="20 % - Markeringsfarve4 3 2 2 3" xfId="2796"/>
    <cellStyle name="20 % - Markeringsfarve4 3 2 2 3 2" xfId="13132"/>
    <cellStyle name="20 % - Markeringsfarve4 3 2 2 3 2 2" xfId="27163"/>
    <cellStyle name="20 % - Markeringsfarve4 3 2 2 3 3" xfId="23212"/>
    <cellStyle name="20 % - Markeringsfarve4 3 2 2 4" xfId="2797"/>
    <cellStyle name="20 % - Markeringsfarve4 3 2 2 4 2" xfId="13133"/>
    <cellStyle name="20 % - Markeringsfarve4 3 2 2 4 2 2" xfId="27164"/>
    <cellStyle name="20 % - Markeringsfarve4 3 2 2 4 3" xfId="23213"/>
    <cellStyle name="20 % - Markeringsfarve4 3 2 2 5" xfId="2798"/>
    <cellStyle name="20 % - Markeringsfarve4 3 2 2 5 2" xfId="13134"/>
    <cellStyle name="20 % - Markeringsfarve4 3 2 2 5 2 2" xfId="27165"/>
    <cellStyle name="20 % - Markeringsfarve4 3 2 2 5 3" xfId="23214"/>
    <cellStyle name="20 % - Markeringsfarve4 3 2 2 6" xfId="2799"/>
    <cellStyle name="20 % - Markeringsfarve4 3 2 2 6 2" xfId="13135"/>
    <cellStyle name="20 % - Markeringsfarve4 3 2 2 6 2 2" xfId="27166"/>
    <cellStyle name="20 % - Markeringsfarve4 3 2 2 6 3" xfId="23215"/>
    <cellStyle name="20 % - Markeringsfarve4 3 2 2 7" xfId="2800"/>
    <cellStyle name="20 % - Markeringsfarve4 3 2 2 7 2" xfId="13136"/>
    <cellStyle name="20 % - Markeringsfarve4 3 2 2 7 2 2" xfId="27167"/>
    <cellStyle name="20 % - Markeringsfarve4 3 2 2 7 3" xfId="23216"/>
    <cellStyle name="20 % - Markeringsfarve4 3 2 2 8" xfId="13125"/>
    <cellStyle name="20 % - Markeringsfarve4 3 2 2 8 2" xfId="27156"/>
    <cellStyle name="20 % - Markeringsfarve4 3 2 2 9" xfId="23205"/>
    <cellStyle name="20 % - Markeringsfarve4 3 2 3" xfId="2801"/>
    <cellStyle name="20 % - Markeringsfarve4 3 2 3 2" xfId="2802"/>
    <cellStyle name="20 % - Markeringsfarve4 3 2 3 2 2" xfId="13138"/>
    <cellStyle name="20 % - Markeringsfarve4 3 2 3 2 2 2" xfId="27169"/>
    <cellStyle name="20 % - Markeringsfarve4 3 2 3 2 3" xfId="23218"/>
    <cellStyle name="20 % - Markeringsfarve4 3 2 3 3" xfId="2803"/>
    <cellStyle name="20 % - Markeringsfarve4 3 2 3 3 2" xfId="13139"/>
    <cellStyle name="20 % - Markeringsfarve4 3 2 3 3 2 2" xfId="27170"/>
    <cellStyle name="20 % - Markeringsfarve4 3 2 3 3 3" xfId="23219"/>
    <cellStyle name="20 % - Markeringsfarve4 3 2 3 4" xfId="2804"/>
    <cellStyle name="20 % - Markeringsfarve4 3 2 3 4 2" xfId="13140"/>
    <cellStyle name="20 % - Markeringsfarve4 3 2 3 4 2 2" xfId="27171"/>
    <cellStyle name="20 % - Markeringsfarve4 3 2 3 4 3" xfId="23220"/>
    <cellStyle name="20 % - Markeringsfarve4 3 2 3 5" xfId="2805"/>
    <cellStyle name="20 % - Markeringsfarve4 3 2 3 5 2" xfId="13141"/>
    <cellStyle name="20 % - Markeringsfarve4 3 2 3 5 2 2" xfId="27172"/>
    <cellStyle name="20 % - Markeringsfarve4 3 2 3 5 3" xfId="23221"/>
    <cellStyle name="20 % - Markeringsfarve4 3 2 3 6" xfId="2806"/>
    <cellStyle name="20 % - Markeringsfarve4 3 2 3 6 2" xfId="13142"/>
    <cellStyle name="20 % - Markeringsfarve4 3 2 3 6 2 2" xfId="27173"/>
    <cellStyle name="20 % - Markeringsfarve4 3 2 3 6 3" xfId="23222"/>
    <cellStyle name="20 % - Markeringsfarve4 3 2 3 7" xfId="13137"/>
    <cellStyle name="20 % - Markeringsfarve4 3 2 3 7 2" xfId="27168"/>
    <cellStyle name="20 % - Markeringsfarve4 3 2 3 8" xfId="23217"/>
    <cellStyle name="20 % - Markeringsfarve4 3 2 4" xfId="2807"/>
    <cellStyle name="20 % - Markeringsfarve4 3 2 4 2" xfId="13143"/>
    <cellStyle name="20 % - Markeringsfarve4 3 2 4 2 2" xfId="27174"/>
    <cellStyle name="20 % - Markeringsfarve4 3 2 4 3" xfId="23223"/>
    <cellStyle name="20 % - Markeringsfarve4 3 2 5" xfId="2808"/>
    <cellStyle name="20 % - Markeringsfarve4 3 2 5 2" xfId="13144"/>
    <cellStyle name="20 % - Markeringsfarve4 3 2 5 2 2" xfId="27175"/>
    <cellStyle name="20 % - Markeringsfarve4 3 2 5 3" xfId="23224"/>
    <cellStyle name="20 % - Markeringsfarve4 3 2 6" xfId="2809"/>
    <cellStyle name="20 % - Markeringsfarve4 3 2 6 2" xfId="13145"/>
    <cellStyle name="20 % - Markeringsfarve4 3 2 6 2 2" xfId="27176"/>
    <cellStyle name="20 % - Markeringsfarve4 3 2 6 3" xfId="23225"/>
    <cellStyle name="20 % - Markeringsfarve4 3 2 7" xfId="2810"/>
    <cellStyle name="20 % - Markeringsfarve4 3 2 7 2" xfId="13146"/>
    <cellStyle name="20 % - Markeringsfarve4 3 2 7 2 2" xfId="27177"/>
    <cellStyle name="20 % - Markeringsfarve4 3 2 7 3" xfId="23226"/>
    <cellStyle name="20 % - Markeringsfarve4 3 2 8" xfId="2811"/>
    <cellStyle name="20 % - Markeringsfarve4 3 2 8 2" xfId="13147"/>
    <cellStyle name="20 % - Markeringsfarve4 3 2 8 2 2" xfId="27178"/>
    <cellStyle name="20 % - Markeringsfarve4 3 2 8 3" xfId="23227"/>
    <cellStyle name="20 % - Markeringsfarve4 3 2 9" xfId="2812"/>
    <cellStyle name="20 % - Markeringsfarve4 3 3" xfId="2813"/>
    <cellStyle name="20 % - Markeringsfarve4 3 3 2" xfId="13148"/>
    <cellStyle name="20 % - Markeringsfarve4 3 3 2 2" xfId="27179"/>
    <cellStyle name="20 % - Markeringsfarve4 3 3 3" xfId="2322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0 2 2" xfId="27181"/>
    <cellStyle name="20 % - Markeringsfarve4 6 10 3" xfId="23230"/>
    <cellStyle name="20 % - Markeringsfarve4 6 11" xfId="13149"/>
    <cellStyle name="20 % - Markeringsfarve4 6 11 2" xfId="27180"/>
    <cellStyle name="20 % - Markeringsfarve4 6 12" xfId="23229"/>
    <cellStyle name="20 % - Markeringsfarve4 6 2" xfId="2820"/>
    <cellStyle name="20 % - Markeringsfarve4 6 2 10" xfId="23231"/>
    <cellStyle name="20 % - Markeringsfarve4 6 2 2" xfId="2821"/>
    <cellStyle name="20 % - Markeringsfarve4 6 2 2 2" xfId="2822"/>
    <cellStyle name="20 % - Markeringsfarve4 6 2 2 2 2" xfId="13153"/>
    <cellStyle name="20 % - Markeringsfarve4 6 2 2 2 2 2" xfId="27184"/>
    <cellStyle name="20 % - Markeringsfarve4 6 2 2 2 3" xfId="23233"/>
    <cellStyle name="20 % - Markeringsfarve4 6 2 2 3" xfId="2823"/>
    <cellStyle name="20 % - Markeringsfarve4 6 2 2 3 2" xfId="13154"/>
    <cellStyle name="20 % - Markeringsfarve4 6 2 2 3 2 2" xfId="27185"/>
    <cellStyle name="20 % - Markeringsfarve4 6 2 2 3 3" xfId="23234"/>
    <cellStyle name="20 % - Markeringsfarve4 6 2 2 4" xfId="2824"/>
    <cellStyle name="20 % - Markeringsfarve4 6 2 2 4 2" xfId="13155"/>
    <cellStyle name="20 % - Markeringsfarve4 6 2 2 4 2 2" xfId="27186"/>
    <cellStyle name="20 % - Markeringsfarve4 6 2 2 4 3" xfId="23235"/>
    <cellStyle name="20 % - Markeringsfarve4 6 2 2 5" xfId="2825"/>
    <cellStyle name="20 % - Markeringsfarve4 6 2 2 5 2" xfId="13156"/>
    <cellStyle name="20 % - Markeringsfarve4 6 2 2 5 2 2" xfId="27187"/>
    <cellStyle name="20 % - Markeringsfarve4 6 2 2 5 3" xfId="23236"/>
    <cellStyle name="20 % - Markeringsfarve4 6 2 2 6" xfId="2826"/>
    <cellStyle name="20 % - Markeringsfarve4 6 2 2 6 2" xfId="13157"/>
    <cellStyle name="20 % - Markeringsfarve4 6 2 2 6 2 2" xfId="27188"/>
    <cellStyle name="20 % - Markeringsfarve4 6 2 2 6 3" xfId="23237"/>
    <cellStyle name="20 % - Markeringsfarve4 6 2 2 7" xfId="13152"/>
    <cellStyle name="20 % - Markeringsfarve4 6 2 2 7 2" xfId="27183"/>
    <cellStyle name="20 % - Markeringsfarve4 6 2 2 8" xfId="23232"/>
    <cellStyle name="20 % - Markeringsfarve4 6 2 3" xfId="2827"/>
    <cellStyle name="20 % - Markeringsfarve4 6 2 3 2" xfId="2828"/>
    <cellStyle name="20 % - Markeringsfarve4 6 2 3 2 2" xfId="13159"/>
    <cellStyle name="20 % - Markeringsfarve4 6 2 3 2 2 2" xfId="27190"/>
    <cellStyle name="20 % - Markeringsfarve4 6 2 3 2 3" xfId="23239"/>
    <cellStyle name="20 % - Markeringsfarve4 6 2 3 3" xfId="2829"/>
    <cellStyle name="20 % - Markeringsfarve4 6 2 3 3 2" xfId="13160"/>
    <cellStyle name="20 % - Markeringsfarve4 6 2 3 3 2 2" xfId="27191"/>
    <cellStyle name="20 % - Markeringsfarve4 6 2 3 3 3" xfId="23240"/>
    <cellStyle name="20 % - Markeringsfarve4 6 2 3 4" xfId="2830"/>
    <cellStyle name="20 % - Markeringsfarve4 6 2 3 4 2" xfId="13161"/>
    <cellStyle name="20 % - Markeringsfarve4 6 2 3 4 2 2" xfId="27192"/>
    <cellStyle name="20 % - Markeringsfarve4 6 2 3 4 3" xfId="23241"/>
    <cellStyle name="20 % - Markeringsfarve4 6 2 3 5" xfId="2831"/>
    <cellStyle name="20 % - Markeringsfarve4 6 2 3 5 2" xfId="13162"/>
    <cellStyle name="20 % - Markeringsfarve4 6 2 3 5 2 2" xfId="27193"/>
    <cellStyle name="20 % - Markeringsfarve4 6 2 3 5 3" xfId="23242"/>
    <cellStyle name="20 % - Markeringsfarve4 6 2 3 6" xfId="2832"/>
    <cellStyle name="20 % - Markeringsfarve4 6 2 3 6 2" xfId="13163"/>
    <cellStyle name="20 % - Markeringsfarve4 6 2 3 6 2 2" xfId="27194"/>
    <cellStyle name="20 % - Markeringsfarve4 6 2 3 6 3" xfId="23243"/>
    <cellStyle name="20 % - Markeringsfarve4 6 2 3 7" xfId="13158"/>
    <cellStyle name="20 % - Markeringsfarve4 6 2 3 7 2" xfId="27189"/>
    <cellStyle name="20 % - Markeringsfarve4 6 2 3 8" xfId="23238"/>
    <cellStyle name="20 % - Markeringsfarve4 6 2 4" xfId="2833"/>
    <cellStyle name="20 % - Markeringsfarve4 6 2 4 2" xfId="13164"/>
    <cellStyle name="20 % - Markeringsfarve4 6 2 4 2 2" xfId="27195"/>
    <cellStyle name="20 % - Markeringsfarve4 6 2 4 3" xfId="23244"/>
    <cellStyle name="20 % - Markeringsfarve4 6 2 5" xfId="2834"/>
    <cellStyle name="20 % - Markeringsfarve4 6 2 5 2" xfId="13165"/>
    <cellStyle name="20 % - Markeringsfarve4 6 2 5 2 2" xfId="27196"/>
    <cellStyle name="20 % - Markeringsfarve4 6 2 5 3" xfId="23245"/>
    <cellStyle name="20 % - Markeringsfarve4 6 2 6" xfId="2835"/>
    <cellStyle name="20 % - Markeringsfarve4 6 2 6 2" xfId="13166"/>
    <cellStyle name="20 % - Markeringsfarve4 6 2 6 2 2" xfId="27197"/>
    <cellStyle name="20 % - Markeringsfarve4 6 2 6 3" xfId="23246"/>
    <cellStyle name="20 % - Markeringsfarve4 6 2 7" xfId="2836"/>
    <cellStyle name="20 % - Markeringsfarve4 6 2 7 2" xfId="13167"/>
    <cellStyle name="20 % - Markeringsfarve4 6 2 7 2 2" xfId="27198"/>
    <cellStyle name="20 % - Markeringsfarve4 6 2 7 3" xfId="23247"/>
    <cellStyle name="20 % - Markeringsfarve4 6 2 8" xfId="2837"/>
    <cellStyle name="20 % - Markeringsfarve4 6 2 8 2" xfId="13168"/>
    <cellStyle name="20 % - Markeringsfarve4 6 2 8 2 2" xfId="27199"/>
    <cellStyle name="20 % - Markeringsfarve4 6 2 8 3" xfId="23248"/>
    <cellStyle name="20 % - Markeringsfarve4 6 2 9" xfId="13151"/>
    <cellStyle name="20 % - Markeringsfarve4 6 2 9 2" xfId="27182"/>
    <cellStyle name="20 % - Markeringsfarve4 6 3" xfId="2838"/>
    <cellStyle name="20 % - Markeringsfarve4 6 4" xfId="2839"/>
    <cellStyle name="20 % - Markeringsfarve4 6 4 2" xfId="2840"/>
    <cellStyle name="20 % - Markeringsfarve4 6 4 2 2" xfId="13170"/>
    <cellStyle name="20 % - Markeringsfarve4 6 4 2 2 2" xfId="27201"/>
    <cellStyle name="20 % - Markeringsfarve4 6 4 2 3" xfId="23250"/>
    <cellStyle name="20 % - Markeringsfarve4 6 4 3" xfId="2841"/>
    <cellStyle name="20 % - Markeringsfarve4 6 4 3 2" xfId="13171"/>
    <cellStyle name="20 % - Markeringsfarve4 6 4 3 2 2" xfId="27202"/>
    <cellStyle name="20 % - Markeringsfarve4 6 4 3 3" xfId="23251"/>
    <cellStyle name="20 % - Markeringsfarve4 6 4 4" xfId="2842"/>
    <cellStyle name="20 % - Markeringsfarve4 6 4 4 2" xfId="13172"/>
    <cellStyle name="20 % - Markeringsfarve4 6 4 4 2 2" xfId="27203"/>
    <cellStyle name="20 % - Markeringsfarve4 6 4 4 3" xfId="23252"/>
    <cellStyle name="20 % - Markeringsfarve4 6 4 5" xfId="2843"/>
    <cellStyle name="20 % - Markeringsfarve4 6 4 5 2" xfId="13173"/>
    <cellStyle name="20 % - Markeringsfarve4 6 4 5 2 2" xfId="27204"/>
    <cellStyle name="20 % - Markeringsfarve4 6 4 5 3" xfId="23253"/>
    <cellStyle name="20 % - Markeringsfarve4 6 4 6" xfId="2844"/>
    <cellStyle name="20 % - Markeringsfarve4 6 4 6 2" xfId="13174"/>
    <cellStyle name="20 % - Markeringsfarve4 6 4 6 2 2" xfId="27205"/>
    <cellStyle name="20 % - Markeringsfarve4 6 4 6 3" xfId="23254"/>
    <cellStyle name="20 % - Markeringsfarve4 6 4 7" xfId="13169"/>
    <cellStyle name="20 % - Markeringsfarve4 6 4 7 2" xfId="27200"/>
    <cellStyle name="20 % - Markeringsfarve4 6 4 8" xfId="23249"/>
    <cellStyle name="20 % - Markeringsfarve4 6 5" xfId="2845"/>
    <cellStyle name="20 % - Markeringsfarve4 6 5 2" xfId="2846"/>
    <cellStyle name="20 % - Markeringsfarve4 6 5 2 2" xfId="13176"/>
    <cellStyle name="20 % - Markeringsfarve4 6 5 2 2 2" xfId="27207"/>
    <cellStyle name="20 % - Markeringsfarve4 6 5 2 3" xfId="23256"/>
    <cellStyle name="20 % - Markeringsfarve4 6 5 3" xfId="2847"/>
    <cellStyle name="20 % - Markeringsfarve4 6 5 3 2" xfId="13177"/>
    <cellStyle name="20 % - Markeringsfarve4 6 5 3 2 2" xfId="27208"/>
    <cellStyle name="20 % - Markeringsfarve4 6 5 3 3" xfId="23257"/>
    <cellStyle name="20 % - Markeringsfarve4 6 5 4" xfId="2848"/>
    <cellStyle name="20 % - Markeringsfarve4 6 5 4 2" xfId="13178"/>
    <cellStyle name="20 % - Markeringsfarve4 6 5 4 2 2" xfId="27209"/>
    <cellStyle name="20 % - Markeringsfarve4 6 5 4 3" xfId="23258"/>
    <cellStyle name="20 % - Markeringsfarve4 6 5 5" xfId="2849"/>
    <cellStyle name="20 % - Markeringsfarve4 6 5 5 2" xfId="13179"/>
    <cellStyle name="20 % - Markeringsfarve4 6 5 5 2 2" xfId="27210"/>
    <cellStyle name="20 % - Markeringsfarve4 6 5 5 3" xfId="23259"/>
    <cellStyle name="20 % - Markeringsfarve4 6 5 6" xfId="2850"/>
    <cellStyle name="20 % - Markeringsfarve4 6 5 6 2" xfId="13180"/>
    <cellStyle name="20 % - Markeringsfarve4 6 5 6 2 2" xfId="27211"/>
    <cellStyle name="20 % - Markeringsfarve4 6 5 6 3" xfId="23260"/>
    <cellStyle name="20 % - Markeringsfarve4 6 5 7" xfId="13175"/>
    <cellStyle name="20 % - Markeringsfarve4 6 5 7 2" xfId="27206"/>
    <cellStyle name="20 % - Markeringsfarve4 6 5 8" xfId="23255"/>
    <cellStyle name="20 % - Markeringsfarve4 6 6" xfId="2851"/>
    <cellStyle name="20 % - Markeringsfarve4 6 6 2" xfId="13181"/>
    <cellStyle name="20 % - Markeringsfarve4 6 6 2 2" xfId="27212"/>
    <cellStyle name="20 % - Markeringsfarve4 6 6 3" xfId="23261"/>
    <cellStyle name="20 % - Markeringsfarve4 6 7" xfId="2852"/>
    <cellStyle name="20 % - Markeringsfarve4 6 7 2" xfId="13182"/>
    <cellStyle name="20 % - Markeringsfarve4 6 7 2 2" xfId="27213"/>
    <cellStyle name="20 % - Markeringsfarve4 6 7 3" xfId="23262"/>
    <cellStyle name="20 % - Markeringsfarve4 6 8" xfId="2853"/>
    <cellStyle name="20 % - Markeringsfarve4 6 8 2" xfId="13183"/>
    <cellStyle name="20 % - Markeringsfarve4 6 8 2 2" xfId="27214"/>
    <cellStyle name="20 % - Markeringsfarve4 6 8 3" xfId="23263"/>
    <cellStyle name="20 % - Markeringsfarve4 6 9" xfId="2854"/>
    <cellStyle name="20 % - Markeringsfarve4 6 9 2" xfId="13184"/>
    <cellStyle name="20 % - Markeringsfarve4 6 9 2 2" xfId="27215"/>
    <cellStyle name="20 % - Markeringsfarve4 6 9 3" xfId="23264"/>
    <cellStyle name="20 % - Markeringsfarve4 7" xfId="2855"/>
    <cellStyle name="20 % - Markeringsfarve4 8" xfId="2856"/>
    <cellStyle name="20 % - Markeringsfarve4 9" xfId="2857"/>
    <cellStyle name="20 % - Markeringsfarve5 10" xfId="2859"/>
    <cellStyle name="20 % - Markeringsfarve5 11" xfId="2860"/>
    <cellStyle name="20 % - Markeringsfarve5 11 2" xfId="2861"/>
    <cellStyle name="20 % - Markeringsfarve5 11 2 2" xfId="13186"/>
    <cellStyle name="20 % - Markeringsfarve5 11 2 2 2" xfId="27217"/>
    <cellStyle name="20 % - Markeringsfarve5 11 2 3" xfId="23267"/>
    <cellStyle name="20 % - Markeringsfarve5 11 3" xfId="13185"/>
    <cellStyle name="20 % - Markeringsfarve5 11 3 2" xfId="27216"/>
    <cellStyle name="20 % - Markeringsfarve5 11 4" xfId="23266"/>
    <cellStyle name="20 % - Markeringsfarve5 12" xfId="2862"/>
    <cellStyle name="20 % - Markeringsfarve5 12 2" xfId="13187"/>
    <cellStyle name="20 % - Markeringsfarve5 12 2 2" xfId="27218"/>
    <cellStyle name="20 % - Markeringsfarve5 12 3" xfId="23268"/>
    <cellStyle name="20 % - Markeringsfarve5 13" xfId="2863"/>
    <cellStyle name="20 % - Markeringsfarve5 13 2" xfId="13188"/>
    <cellStyle name="20 % - Markeringsfarve5 13 2 2" xfId="27219"/>
    <cellStyle name="20 % - Markeringsfarve5 13 3" xfId="23269"/>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8 2 2" xfId="27220"/>
    <cellStyle name="20 % - Markeringsfarve5 18 3" xfId="23270"/>
    <cellStyle name="20 % - Markeringsfarve5 19" xfId="2869"/>
    <cellStyle name="20 % - Markeringsfarve5 19 2" xfId="13190"/>
    <cellStyle name="20 % - Markeringsfarve5 19 2 2" xfId="27221"/>
    <cellStyle name="20 % - Markeringsfarve5 19 3" xfId="23271"/>
    <cellStyle name="20 % - Markeringsfarve5 2" xfId="2870"/>
    <cellStyle name="20 % - Markeringsfarve5 2 10" xfId="2871"/>
    <cellStyle name="20 % - Markeringsfarve5 2 10 2" xfId="13191"/>
    <cellStyle name="20 % - Markeringsfarve5 2 10 2 2" xfId="27222"/>
    <cellStyle name="20 % - Markeringsfarve5 2 10 3" xfId="23272"/>
    <cellStyle name="20 % - Markeringsfarve5 2 11" xfId="2872"/>
    <cellStyle name="20 % - Markeringsfarve5 2 11 2" xfId="13192"/>
    <cellStyle name="20 % - Markeringsfarve5 2 11 2 2" xfId="27223"/>
    <cellStyle name="20 % - Markeringsfarve5 2 11 3" xfId="23273"/>
    <cellStyle name="20 % - Markeringsfarve5 2 12" xfId="2873"/>
    <cellStyle name="20 % - Markeringsfarve5 2 12 2" xfId="13193"/>
    <cellStyle name="20 % - Markeringsfarve5 2 12 2 2" xfId="27224"/>
    <cellStyle name="20 % - Markeringsfarve5 2 12 3" xfId="23274"/>
    <cellStyle name="20 % - Markeringsfarve5 2 13" xfId="2874"/>
    <cellStyle name="20 % - Markeringsfarve5 2 13 2" xfId="13194"/>
    <cellStyle name="20 % - Markeringsfarve5 2 13 2 2" xfId="27225"/>
    <cellStyle name="20 % - Markeringsfarve5 2 13 3" xfId="23275"/>
    <cellStyle name="20 % - Markeringsfarve5 2 14" xfId="2875"/>
    <cellStyle name="20 % - Markeringsfarve5 2 14 2" xfId="13195"/>
    <cellStyle name="20 % - Markeringsfarve5 2 14 2 2" xfId="27226"/>
    <cellStyle name="20 % - Markeringsfarve5 2 14 3" xfId="23276"/>
    <cellStyle name="20 % - Markeringsfarve5 2 15" xfId="2876"/>
    <cellStyle name="20 % - Markeringsfarve5 2 15 2" xfId="13196"/>
    <cellStyle name="20 % - Markeringsfarve5 2 15 2 2" xfId="27227"/>
    <cellStyle name="20 % - Markeringsfarve5 2 15 3" xfId="23277"/>
    <cellStyle name="20 % - Markeringsfarve5 2 16" xfId="2877"/>
    <cellStyle name="20 % - Markeringsfarve5 2 17" xfId="2878"/>
    <cellStyle name="20 % - Markeringsfarve5 2 17 2" xfId="13197"/>
    <cellStyle name="20 % - Markeringsfarve5 2 17 2 2" xfId="27228"/>
    <cellStyle name="20 % - Markeringsfarve5 2 17 3" xfId="23278"/>
    <cellStyle name="20 % - Markeringsfarve5 2 2" xfId="2879"/>
    <cellStyle name="20 % - Markeringsfarve5 2 2 10" xfId="2880"/>
    <cellStyle name="20 % - Markeringsfarve5 2 2 10 2" xfId="13199"/>
    <cellStyle name="20 % - Markeringsfarve5 2 2 10 2 2" xfId="27230"/>
    <cellStyle name="20 % - Markeringsfarve5 2 2 10 3" xfId="23280"/>
    <cellStyle name="20 % - Markeringsfarve5 2 2 11" xfId="2881"/>
    <cellStyle name="20 % - Markeringsfarve5 2 2 11 2" xfId="13200"/>
    <cellStyle name="20 % - Markeringsfarve5 2 2 11 2 2" xfId="27231"/>
    <cellStyle name="20 % - Markeringsfarve5 2 2 11 3" xfId="23281"/>
    <cellStyle name="20 % - Markeringsfarve5 2 2 12" xfId="2882"/>
    <cellStyle name="20 % - Markeringsfarve5 2 2 12 2" xfId="13201"/>
    <cellStyle name="20 % - Markeringsfarve5 2 2 12 2 2" xfId="27232"/>
    <cellStyle name="20 % - Markeringsfarve5 2 2 12 3" xfId="23282"/>
    <cellStyle name="20 % - Markeringsfarve5 2 2 13" xfId="2883"/>
    <cellStyle name="20 % - Markeringsfarve5 2 2 13 2" xfId="13202"/>
    <cellStyle name="20 % - Markeringsfarve5 2 2 13 2 2" xfId="27233"/>
    <cellStyle name="20 % - Markeringsfarve5 2 2 13 3" xfId="23283"/>
    <cellStyle name="20 % - Markeringsfarve5 2 2 14" xfId="2884"/>
    <cellStyle name="20 % - Markeringsfarve5 2 2 15" xfId="13198"/>
    <cellStyle name="20 % - Markeringsfarve5 2 2 15 2" xfId="27229"/>
    <cellStyle name="20 % - Markeringsfarve5 2 2 16" xfId="23279"/>
    <cellStyle name="20 % - Markeringsfarve5 2 2 2" xfId="2885"/>
    <cellStyle name="20 % - Markeringsfarve5 2 2 2 10" xfId="2886"/>
    <cellStyle name="20 % - Markeringsfarve5 2 2 2 10 2" xfId="13204"/>
    <cellStyle name="20 % - Markeringsfarve5 2 2 2 10 2 2" xfId="27235"/>
    <cellStyle name="20 % - Markeringsfarve5 2 2 2 10 3" xfId="23285"/>
    <cellStyle name="20 % - Markeringsfarve5 2 2 2 11" xfId="2887"/>
    <cellStyle name="20 % - Markeringsfarve5 2 2 2 11 2" xfId="13205"/>
    <cellStyle name="20 % - Markeringsfarve5 2 2 2 11 2 2" xfId="27236"/>
    <cellStyle name="20 % - Markeringsfarve5 2 2 2 11 3" xfId="23286"/>
    <cellStyle name="20 % - Markeringsfarve5 2 2 2 12" xfId="2888"/>
    <cellStyle name="20 % - Markeringsfarve5 2 2 2 12 2" xfId="13206"/>
    <cellStyle name="20 % - Markeringsfarve5 2 2 2 12 2 2" xfId="27237"/>
    <cellStyle name="20 % - Markeringsfarve5 2 2 2 12 3" xfId="23287"/>
    <cellStyle name="20 % - Markeringsfarve5 2 2 2 13" xfId="13203"/>
    <cellStyle name="20 % - Markeringsfarve5 2 2 2 13 2" xfId="27234"/>
    <cellStyle name="20 % - Markeringsfarve5 2 2 2 14" xfId="23284"/>
    <cellStyle name="20 % - Markeringsfarve5 2 2 2 2" xfId="2889"/>
    <cellStyle name="20 % - Markeringsfarve5 2 2 2 2 10" xfId="2890"/>
    <cellStyle name="20 % - Markeringsfarve5 2 2 2 2 10 2" xfId="13208"/>
    <cellStyle name="20 % - Markeringsfarve5 2 2 2 2 10 2 2" xfId="27239"/>
    <cellStyle name="20 % - Markeringsfarve5 2 2 2 2 10 3" xfId="23289"/>
    <cellStyle name="20 % - Markeringsfarve5 2 2 2 2 11" xfId="2891"/>
    <cellStyle name="20 % - Markeringsfarve5 2 2 2 2 11 2" xfId="13209"/>
    <cellStyle name="20 % - Markeringsfarve5 2 2 2 2 11 2 2" xfId="27240"/>
    <cellStyle name="20 % - Markeringsfarve5 2 2 2 2 11 3" xfId="23290"/>
    <cellStyle name="20 % - Markeringsfarve5 2 2 2 2 12" xfId="13207"/>
    <cellStyle name="20 % - Markeringsfarve5 2 2 2 2 12 2" xfId="27238"/>
    <cellStyle name="20 % - Markeringsfarve5 2 2 2 2 13" xfId="23288"/>
    <cellStyle name="20 % - Markeringsfarve5 2 2 2 2 2" xfId="2892"/>
    <cellStyle name="20 % - Markeringsfarve5 2 2 2 2 2 10" xfId="2893"/>
    <cellStyle name="20 % - Markeringsfarve5 2 2 2 2 2 10 2" xfId="13211"/>
    <cellStyle name="20 % - Markeringsfarve5 2 2 2 2 2 10 2 2" xfId="27242"/>
    <cellStyle name="20 % - Markeringsfarve5 2 2 2 2 2 10 3" xfId="23292"/>
    <cellStyle name="20 % - Markeringsfarve5 2 2 2 2 2 11" xfId="13210"/>
    <cellStyle name="20 % - Markeringsfarve5 2 2 2 2 2 11 2" xfId="27241"/>
    <cellStyle name="20 % - Markeringsfarve5 2 2 2 2 2 12" xfId="23291"/>
    <cellStyle name="20 % - Markeringsfarve5 2 2 2 2 2 2" xfId="2894"/>
    <cellStyle name="20 % - Markeringsfarve5 2 2 2 2 2 2 2" xfId="2895"/>
    <cellStyle name="20 % - Markeringsfarve5 2 2 2 2 2 2 2 2" xfId="13213"/>
    <cellStyle name="20 % - Markeringsfarve5 2 2 2 2 2 2 2 2 2" xfId="27244"/>
    <cellStyle name="20 % - Markeringsfarve5 2 2 2 2 2 2 2 3" xfId="23294"/>
    <cellStyle name="20 % - Markeringsfarve5 2 2 2 2 2 2 3" xfId="2896"/>
    <cellStyle name="20 % - Markeringsfarve5 2 2 2 2 2 2 3 2" xfId="13214"/>
    <cellStyle name="20 % - Markeringsfarve5 2 2 2 2 2 2 3 2 2" xfId="27245"/>
    <cellStyle name="20 % - Markeringsfarve5 2 2 2 2 2 2 3 3" xfId="23295"/>
    <cellStyle name="20 % - Markeringsfarve5 2 2 2 2 2 2 4" xfId="2897"/>
    <cellStyle name="20 % - Markeringsfarve5 2 2 2 2 2 2 4 2" xfId="13215"/>
    <cellStyle name="20 % - Markeringsfarve5 2 2 2 2 2 2 4 2 2" xfId="27246"/>
    <cellStyle name="20 % - Markeringsfarve5 2 2 2 2 2 2 4 3" xfId="23296"/>
    <cellStyle name="20 % - Markeringsfarve5 2 2 2 2 2 2 5" xfId="2898"/>
    <cellStyle name="20 % - Markeringsfarve5 2 2 2 2 2 2 5 2" xfId="13216"/>
    <cellStyle name="20 % - Markeringsfarve5 2 2 2 2 2 2 5 2 2" xfId="27247"/>
    <cellStyle name="20 % - Markeringsfarve5 2 2 2 2 2 2 5 3" xfId="23297"/>
    <cellStyle name="20 % - Markeringsfarve5 2 2 2 2 2 2 6" xfId="2899"/>
    <cellStyle name="20 % - Markeringsfarve5 2 2 2 2 2 2 6 2" xfId="13217"/>
    <cellStyle name="20 % - Markeringsfarve5 2 2 2 2 2 2 6 2 2" xfId="27248"/>
    <cellStyle name="20 % - Markeringsfarve5 2 2 2 2 2 2 6 3" xfId="23298"/>
    <cellStyle name="20 % - Markeringsfarve5 2 2 2 2 2 2 7" xfId="13212"/>
    <cellStyle name="20 % - Markeringsfarve5 2 2 2 2 2 2 7 2" xfId="27243"/>
    <cellStyle name="20 % - Markeringsfarve5 2 2 2 2 2 2 8" xfId="23293"/>
    <cellStyle name="20 % - Markeringsfarve5 2 2 2 2 2 3" xfId="2900"/>
    <cellStyle name="20 % - Markeringsfarve5 2 2 2 2 2 3 2" xfId="2901"/>
    <cellStyle name="20 % - Markeringsfarve5 2 2 2 2 2 3 2 2" xfId="13219"/>
    <cellStyle name="20 % - Markeringsfarve5 2 2 2 2 2 3 2 2 2" xfId="27250"/>
    <cellStyle name="20 % - Markeringsfarve5 2 2 2 2 2 3 2 3" xfId="23300"/>
    <cellStyle name="20 % - Markeringsfarve5 2 2 2 2 2 3 3" xfId="2902"/>
    <cellStyle name="20 % - Markeringsfarve5 2 2 2 2 2 3 3 2" xfId="13220"/>
    <cellStyle name="20 % - Markeringsfarve5 2 2 2 2 2 3 3 2 2" xfId="27251"/>
    <cellStyle name="20 % - Markeringsfarve5 2 2 2 2 2 3 3 3" xfId="23301"/>
    <cellStyle name="20 % - Markeringsfarve5 2 2 2 2 2 3 4" xfId="2903"/>
    <cellStyle name="20 % - Markeringsfarve5 2 2 2 2 2 3 4 2" xfId="13221"/>
    <cellStyle name="20 % - Markeringsfarve5 2 2 2 2 2 3 4 2 2" xfId="27252"/>
    <cellStyle name="20 % - Markeringsfarve5 2 2 2 2 2 3 4 3" xfId="23302"/>
    <cellStyle name="20 % - Markeringsfarve5 2 2 2 2 2 3 5" xfId="2904"/>
    <cellStyle name="20 % - Markeringsfarve5 2 2 2 2 2 3 5 2" xfId="13222"/>
    <cellStyle name="20 % - Markeringsfarve5 2 2 2 2 2 3 5 2 2" xfId="27253"/>
    <cellStyle name="20 % - Markeringsfarve5 2 2 2 2 2 3 5 3" xfId="23303"/>
    <cellStyle name="20 % - Markeringsfarve5 2 2 2 2 2 3 6" xfId="2905"/>
    <cellStyle name="20 % - Markeringsfarve5 2 2 2 2 2 3 6 2" xfId="13223"/>
    <cellStyle name="20 % - Markeringsfarve5 2 2 2 2 2 3 6 2 2" xfId="27254"/>
    <cellStyle name="20 % - Markeringsfarve5 2 2 2 2 2 3 6 3" xfId="23304"/>
    <cellStyle name="20 % - Markeringsfarve5 2 2 2 2 2 3 7" xfId="13218"/>
    <cellStyle name="20 % - Markeringsfarve5 2 2 2 2 2 3 7 2" xfId="27249"/>
    <cellStyle name="20 % - Markeringsfarve5 2 2 2 2 2 3 8" xfId="23299"/>
    <cellStyle name="20 % - Markeringsfarve5 2 2 2 2 2 4" xfId="2906"/>
    <cellStyle name="20 % - Markeringsfarve5 2 2 2 2 2 4 2" xfId="2907"/>
    <cellStyle name="20 % - Markeringsfarve5 2 2 2 2 2 4 2 2" xfId="13225"/>
    <cellStyle name="20 % - Markeringsfarve5 2 2 2 2 2 4 2 2 2" xfId="27256"/>
    <cellStyle name="20 % - Markeringsfarve5 2 2 2 2 2 4 2 3" xfId="23306"/>
    <cellStyle name="20 % - Markeringsfarve5 2 2 2 2 2 4 3" xfId="2908"/>
    <cellStyle name="20 % - Markeringsfarve5 2 2 2 2 2 4 3 2" xfId="13226"/>
    <cellStyle name="20 % - Markeringsfarve5 2 2 2 2 2 4 3 2 2" xfId="27257"/>
    <cellStyle name="20 % - Markeringsfarve5 2 2 2 2 2 4 3 3" xfId="23307"/>
    <cellStyle name="20 % - Markeringsfarve5 2 2 2 2 2 4 4" xfId="2909"/>
    <cellStyle name="20 % - Markeringsfarve5 2 2 2 2 2 4 4 2" xfId="13227"/>
    <cellStyle name="20 % - Markeringsfarve5 2 2 2 2 2 4 4 2 2" xfId="27258"/>
    <cellStyle name="20 % - Markeringsfarve5 2 2 2 2 2 4 4 3" xfId="23308"/>
    <cellStyle name="20 % - Markeringsfarve5 2 2 2 2 2 4 5" xfId="2910"/>
    <cellStyle name="20 % - Markeringsfarve5 2 2 2 2 2 4 5 2" xfId="13228"/>
    <cellStyle name="20 % - Markeringsfarve5 2 2 2 2 2 4 5 2 2" xfId="27259"/>
    <cellStyle name="20 % - Markeringsfarve5 2 2 2 2 2 4 5 3" xfId="23309"/>
    <cellStyle name="20 % - Markeringsfarve5 2 2 2 2 2 4 6" xfId="2911"/>
    <cellStyle name="20 % - Markeringsfarve5 2 2 2 2 2 4 6 2" xfId="13229"/>
    <cellStyle name="20 % - Markeringsfarve5 2 2 2 2 2 4 6 2 2" xfId="27260"/>
    <cellStyle name="20 % - Markeringsfarve5 2 2 2 2 2 4 6 3" xfId="23310"/>
    <cellStyle name="20 % - Markeringsfarve5 2 2 2 2 2 4 7" xfId="13224"/>
    <cellStyle name="20 % - Markeringsfarve5 2 2 2 2 2 4 7 2" xfId="27255"/>
    <cellStyle name="20 % - Markeringsfarve5 2 2 2 2 2 4 8" xfId="23305"/>
    <cellStyle name="20 % - Markeringsfarve5 2 2 2 2 2 5" xfId="2912"/>
    <cellStyle name="20 % - Markeringsfarve5 2 2 2 2 2 5 2" xfId="2913"/>
    <cellStyle name="20 % - Markeringsfarve5 2 2 2 2 2 5 2 2" xfId="13231"/>
    <cellStyle name="20 % - Markeringsfarve5 2 2 2 2 2 5 2 2 2" xfId="27262"/>
    <cellStyle name="20 % - Markeringsfarve5 2 2 2 2 2 5 2 3" xfId="23312"/>
    <cellStyle name="20 % - Markeringsfarve5 2 2 2 2 2 5 3" xfId="2914"/>
    <cellStyle name="20 % - Markeringsfarve5 2 2 2 2 2 5 3 2" xfId="13232"/>
    <cellStyle name="20 % - Markeringsfarve5 2 2 2 2 2 5 3 2 2" xfId="27263"/>
    <cellStyle name="20 % - Markeringsfarve5 2 2 2 2 2 5 3 3" xfId="23313"/>
    <cellStyle name="20 % - Markeringsfarve5 2 2 2 2 2 5 4" xfId="2915"/>
    <cellStyle name="20 % - Markeringsfarve5 2 2 2 2 2 5 4 2" xfId="13233"/>
    <cellStyle name="20 % - Markeringsfarve5 2 2 2 2 2 5 4 2 2" xfId="27264"/>
    <cellStyle name="20 % - Markeringsfarve5 2 2 2 2 2 5 4 3" xfId="23314"/>
    <cellStyle name="20 % - Markeringsfarve5 2 2 2 2 2 5 5" xfId="2916"/>
    <cellStyle name="20 % - Markeringsfarve5 2 2 2 2 2 5 5 2" xfId="13234"/>
    <cellStyle name="20 % - Markeringsfarve5 2 2 2 2 2 5 5 2 2" xfId="27265"/>
    <cellStyle name="20 % - Markeringsfarve5 2 2 2 2 2 5 5 3" xfId="23315"/>
    <cellStyle name="20 % - Markeringsfarve5 2 2 2 2 2 5 6" xfId="2917"/>
    <cellStyle name="20 % - Markeringsfarve5 2 2 2 2 2 5 6 2" xfId="13235"/>
    <cellStyle name="20 % - Markeringsfarve5 2 2 2 2 2 5 6 2 2" xfId="27266"/>
    <cellStyle name="20 % - Markeringsfarve5 2 2 2 2 2 5 6 3" xfId="23316"/>
    <cellStyle name="20 % - Markeringsfarve5 2 2 2 2 2 5 7" xfId="13230"/>
    <cellStyle name="20 % - Markeringsfarve5 2 2 2 2 2 5 7 2" xfId="27261"/>
    <cellStyle name="20 % - Markeringsfarve5 2 2 2 2 2 5 8" xfId="23311"/>
    <cellStyle name="20 % - Markeringsfarve5 2 2 2 2 2 6" xfId="2918"/>
    <cellStyle name="20 % - Markeringsfarve5 2 2 2 2 2 6 2" xfId="13236"/>
    <cellStyle name="20 % - Markeringsfarve5 2 2 2 2 2 6 2 2" xfId="27267"/>
    <cellStyle name="20 % - Markeringsfarve5 2 2 2 2 2 6 3" xfId="23317"/>
    <cellStyle name="20 % - Markeringsfarve5 2 2 2 2 2 7" xfId="2919"/>
    <cellStyle name="20 % - Markeringsfarve5 2 2 2 2 2 7 2" xfId="13237"/>
    <cellStyle name="20 % - Markeringsfarve5 2 2 2 2 2 7 2 2" xfId="27268"/>
    <cellStyle name="20 % - Markeringsfarve5 2 2 2 2 2 7 3" xfId="23318"/>
    <cellStyle name="20 % - Markeringsfarve5 2 2 2 2 2 8" xfId="2920"/>
    <cellStyle name="20 % - Markeringsfarve5 2 2 2 2 2 8 2" xfId="13238"/>
    <cellStyle name="20 % - Markeringsfarve5 2 2 2 2 2 8 2 2" xfId="27269"/>
    <cellStyle name="20 % - Markeringsfarve5 2 2 2 2 2 8 3" xfId="23319"/>
    <cellStyle name="20 % - Markeringsfarve5 2 2 2 2 2 9" xfId="2921"/>
    <cellStyle name="20 % - Markeringsfarve5 2 2 2 2 2 9 2" xfId="13239"/>
    <cellStyle name="20 % - Markeringsfarve5 2 2 2 2 2 9 2 2" xfId="27270"/>
    <cellStyle name="20 % - Markeringsfarve5 2 2 2 2 2 9 3" xfId="23320"/>
    <cellStyle name="20 % - Markeringsfarve5 2 2 2 2 3" xfId="2922"/>
    <cellStyle name="20 % - Markeringsfarve5 2 2 2 2 3 2" xfId="2923"/>
    <cellStyle name="20 % - Markeringsfarve5 2 2 2 2 3 2 2" xfId="13241"/>
    <cellStyle name="20 % - Markeringsfarve5 2 2 2 2 3 2 2 2" xfId="27272"/>
    <cellStyle name="20 % - Markeringsfarve5 2 2 2 2 3 2 3" xfId="23322"/>
    <cellStyle name="20 % - Markeringsfarve5 2 2 2 2 3 3" xfId="2924"/>
    <cellStyle name="20 % - Markeringsfarve5 2 2 2 2 3 3 2" xfId="13242"/>
    <cellStyle name="20 % - Markeringsfarve5 2 2 2 2 3 3 2 2" xfId="27273"/>
    <cellStyle name="20 % - Markeringsfarve5 2 2 2 2 3 3 3" xfId="23323"/>
    <cellStyle name="20 % - Markeringsfarve5 2 2 2 2 3 4" xfId="2925"/>
    <cellStyle name="20 % - Markeringsfarve5 2 2 2 2 3 4 2" xfId="13243"/>
    <cellStyle name="20 % - Markeringsfarve5 2 2 2 2 3 4 2 2" xfId="27274"/>
    <cellStyle name="20 % - Markeringsfarve5 2 2 2 2 3 4 3" xfId="23324"/>
    <cellStyle name="20 % - Markeringsfarve5 2 2 2 2 3 5" xfId="2926"/>
    <cellStyle name="20 % - Markeringsfarve5 2 2 2 2 3 5 2" xfId="13244"/>
    <cellStyle name="20 % - Markeringsfarve5 2 2 2 2 3 5 2 2" xfId="27275"/>
    <cellStyle name="20 % - Markeringsfarve5 2 2 2 2 3 5 3" xfId="23325"/>
    <cellStyle name="20 % - Markeringsfarve5 2 2 2 2 3 6" xfId="2927"/>
    <cellStyle name="20 % - Markeringsfarve5 2 2 2 2 3 6 2" xfId="13245"/>
    <cellStyle name="20 % - Markeringsfarve5 2 2 2 2 3 6 2 2" xfId="27276"/>
    <cellStyle name="20 % - Markeringsfarve5 2 2 2 2 3 6 3" xfId="23326"/>
    <cellStyle name="20 % - Markeringsfarve5 2 2 2 2 3 7" xfId="13240"/>
    <cellStyle name="20 % - Markeringsfarve5 2 2 2 2 3 7 2" xfId="27271"/>
    <cellStyle name="20 % - Markeringsfarve5 2 2 2 2 3 8" xfId="23321"/>
    <cellStyle name="20 % - Markeringsfarve5 2 2 2 2 4" xfId="2928"/>
    <cellStyle name="20 % - Markeringsfarve5 2 2 2 2 4 2" xfId="2929"/>
    <cellStyle name="20 % - Markeringsfarve5 2 2 2 2 4 2 2" xfId="13247"/>
    <cellStyle name="20 % - Markeringsfarve5 2 2 2 2 4 2 2 2" xfId="27278"/>
    <cellStyle name="20 % - Markeringsfarve5 2 2 2 2 4 2 3" xfId="23328"/>
    <cellStyle name="20 % - Markeringsfarve5 2 2 2 2 4 3" xfId="2930"/>
    <cellStyle name="20 % - Markeringsfarve5 2 2 2 2 4 3 2" xfId="13248"/>
    <cellStyle name="20 % - Markeringsfarve5 2 2 2 2 4 3 2 2" xfId="27279"/>
    <cellStyle name="20 % - Markeringsfarve5 2 2 2 2 4 3 3" xfId="23329"/>
    <cellStyle name="20 % - Markeringsfarve5 2 2 2 2 4 4" xfId="2931"/>
    <cellStyle name="20 % - Markeringsfarve5 2 2 2 2 4 4 2" xfId="13249"/>
    <cellStyle name="20 % - Markeringsfarve5 2 2 2 2 4 4 2 2" xfId="27280"/>
    <cellStyle name="20 % - Markeringsfarve5 2 2 2 2 4 4 3" xfId="23330"/>
    <cellStyle name="20 % - Markeringsfarve5 2 2 2 2 4 5" xfId="2932"/>
    <cellStyle name="20 % - Markeringsfarve5 2 2 2 2 4 5 2" xfId="13250"/>
    <cellStyle name="20 % - Markeringsfarve5 2 2 2 2 4 5 2 2" xfId="27281"/>
    <cellStyle name="20 % - Markeringsfarve5 2 2 2 2 4 5 3" xfId="23331"/>
    <cellStyle name="20 % - Markeringsfarve5 2 2 2 2 4 6" xfId="2933"/>
    <cellStyle name="20 % - Markeringsfarve5 2 2 2 2 4 6 2" xfId="13251"/>
    <cellStyle name="20 % - Markeringsfarve5 2 2 2 2 4 6 2 2" xfId="27282"/>
    <cellStyle name="20 % - Markeringsfarve5 2 2 2 2 4 6 3" xfId="23332"/>
    <cellStyle name="20 % - Markeringsfarve5 2 2 2 2 4 7" xfId="13246"/>
    <cellStyle name="20 % - Markeringsfarve5 2 2 2 2 4 7 2" xfId="27277"/>
    <cellStyle name="20 % - Markeringsfarve5 2 2 2 2 4 8" xfId="23327"/>
    <cellStyle name="20 % - Markeringsfarve5 2 2 2 2 5" xfId="2934"/>
    <cellStyle name="20 % - Markeringsfarve5 2 2 2 2 5 2" xfId="2935"/>
    <cellStyle name="20 % - Markeringsfarve5 2 2 2 2 5 2 2" xfId="13253"/>
    <cellStyle name="20 % - Markeringsfarve5 2 2 2 2 5 2 2 2" xfId="27284"/>
    <cellStyle name="20 % - Markeringsfarve5 2 2 2 2 5 2 3" xfId="23334"/>
    <cellStyle name="20 % - Markeringsfarve5 2 2 2 2 5 3" xfId="2936"/>
    <cellStyle name="20 % - Markeringsfarve5 2 2 2 2 5 3 2" xfId="13254"/>
    <cellStyle name="20 % - Markeringsfarve5 2 2 2 2 5 3 2 2" xfId="27285"/>
    <cellStyle name="20 % - Markeringsfarve5 2 2 2 2 5 3 3" xfId="23335"/>
    <cellStyle name="20 % - Markeringsfarve5 2 2 2 2 5 4" xfId="2937"/>
    <cellStyle name="20 % - Markeringsfarve5 2 2 2 2 5 4 2" xfId="13255"/>
    <cellStyle name="20 % - Markeringsfarve5 2 2 2 2 5 4 2 2" xfId="27286"/>
    <cellStyle name="20 % - Markeringsfarve5 2 2 2 2 5 4 3" xfId="23336"/>
    <cellStyle name="20 % - Markeringsfarve5 2 2 2 2 5 5" xfId="2938"/>
    <cellStyle name="20 % - Markeringsfarve5 2 2 2 2 5 5 2" xfId="13256"/>
    <cellStyle name="20 % - Markeringsfarve5 2 2 2 2 5 5 2 2" xfId="27287"/>
    <cellStyle name="20 % - Markeringsfarve5 2 2 2 2 5 5 3" xfId="23337"/>
    <cellStyle name="20 % - Markeringsfarve5 2 2 2 2 5 6" xfId="2939"/>
    <cellStyle name="20 % - Markeringsfarve5 2 2 2 2 5 6 2" xfId="13257"/>
    <cellStyle name="20 % - Markeringsfarve5 2 2 2 2 5 6 2 2" xfId="27288"/>
    <cellStyle name="20 % - Markeringsfarve5 2 2 2 2 5 6 3" xfId="23338"/>
    <cellStyle name="20 % - Markeringsfarve5 2 2 2 2 5 7" xfId="13252"/>
    <cellStyle name="20 % - Markeringsfarve5 2 2 2 2 5 7 2" xfId="27283"/>
    <cellStyle name="20 % - Markeringsfarve5 2 2 2 2 5 8" xfId="23333"/>
    <cellStyle name="20 % - Markeringsfarve5 2 2 2 2 6" xfId="2940"/>
    <cellStyle name="20 % - Markeringsfarve5 2 2 2 2 6 2" xfId="2941"/>
    <cellStyle name="20 % - Markeringsfarve5 2 2 2 2 6 2 2" xfId="13259"/>
    <cellStyle name="20 % - Markeringsfarve5 2 2 2 2 6 2 2 2" xfId="27290"/>
    <cellStyle name="20 % - Markeringsfarve5 2 2 2 2 6 2 3" xfId="23340"/>
    <cellStyle name="20 % - Markeringsfarve5 2 2 2 2 6 3" xfId="2942"/>
    <cellStyle name="20 % - Markeringsfarve5 2 2 2 2 6 3 2" xfId="13260"/>
    <cellStyle name="20 % - Markeringsfarve5 2 2 2 2 6 3 2 2" xfId="27291"/>
    <cellStyle name="20 % - Markeringsfarve5 2 2 2 2 6 3 3" xfId="23341"/>
    <cellStyle name="20 % - Markeringsfarve5 2 2 2 2 6 4" xfId="2943"/>
    <cellStyle name="20 % - Markeringsfarve5 2 2 2 2 6 4 2" xfId="13261"/>
    <cellStyle name="20 % - Markeringsfarve5 2 2 2 2 6 4 2 2" xfId="27292"/>
    <cellStyle name="20 % - Markeringsfarve5 2 2 2 2 6 4 3" xfId="23342"/>
    <cellStyle name="20 % - Markeringsfarve5 2 2 2 2 6 5" xfId="2944"/>
    <cellStyle name="20 % - Markeringsfarve5 2 2 2 2 6 5 2" xfId="13262"/>
    <cellStyle name="20 % - Markeringsfarve5 2 2 2 2 6 5 2 2" xfId="27293"/>
    <cellStyle name="20 % - Markeringsfarve5 2 2 2 2 6 5 3" xfId="23343"/>
    <cellStyle name="20 % - Markeringsfarve5 2 2 2 2 6 6" xfId="2945"/>
    <cellStyle name="20 % - Markeringsfarve5 2 2 2 2 6 6 2" xfId="13263"/>
    <cellStyle name="20 % - Markeringsfarve5 2 2 2 2 6 6 2 2" xfId="27294"/>
    <cellStyle name="20 % - Markeringsfarve5 2 2 2 2 6 6 3" xfId="23344"/>
    <cellStyle name="20 % - Markeringsfarve5 2 2 2 2 6 7" xfId="13258"/>
    <cellStyle name="20 % - Markeringsfarve5 2 2 2 2 6 7 2" xfId="27289"/>
    <cellStyle name="20 % - Markeringsfarve5 2 2 2 2 6 8" xfId="23339"/>
    <cellStyle name="20 % - Markeringsfarve5 2 2 2 2 7" xfId="2946"/>
    <cellStyle name="20 % - Markeringsfarve5 2 2 2 2 7 2" xfId="13264"/>
    <cellStyle name="20 % - Markeringsfarve5 2 2 2 2 7 2 2" xfId="27295"/>
    <cellStyle name="20 % - Markeringsfarve5 2 2 2 2 7 3" xfId="23345"/>
    <cellStyle name="20 % - Markeringsfarve5 2 2 2 2 8" xfId="2947"/>
    <cellStyle name="20 % - Markeringsfarve5 2 2 2 2 8 2" xfId="13265"/>
    <cellStyle name="20 % - Markeringsfarve5 2 2 2 2 8 2 2" xfId="27296"/>
    <cellStyle name="20 % - Markeringsfarve5 2 2 2 2 8 3" xfId="23346"/>
    <cellStyle name="20 % - Markeringsfarve5 2 2 2 2 9" xfId="2948"/>
    <cellStyle name="20 % - Markeringsfarve5 2 2 2 2 9 2" xfId="13266"/>
    <cellStyle name="20 % - Markeringsfarve5 2 2 2 2 9 2 2" xfId="27297"/>
    <cellStyle name="20 % - Markeringsfarve5 2 2 2 2 9 3" xfId="23347"/>
    <cellStyle name="20 % - Markeringsfarve5 2 2 2 3" xfId="2949"/>
    <cellStyle name="20 % - Markeringsfarve5 2 2 2 3 10" xfId="2950"/>
    <cellStyle name="20 % - Markeringsfarve5 2 2 2 3 10 2" xfId="13268"/>
    <cellStyle name="20 % - Markeringsfarve5 2 2 2 3 10 2 2" xfId="27299"/>
    <cellStyle name="20 % - Markeringsfarve5 2 2 2 3 10 3" xfId="23349"/>
    <cellStyle name="20 % - Markeringsfarve5 2 2 2 3 11" xfId="13267"/>
    <cellStyle name="20 % - Markeringsfarve5 2 2 2 3 11 2" xfId="27298"/>
    <cellStyle name="20 % - Markeringsfarve5 2 2 2 3 12" xfId="23348"/>
    <cellStyle name="20 % - Markeringsfarve5 2 2 2 3 2" xfId="2951"/>
    <cellStyle name="20 % - Markeringsfarve5 2 2 2 3 2 2" xfId="2952"/>
    <cellStyle name="20 % - Markeringsfarve5 2 2 2 3 2 2 2" xfId="13270"/>
    <cellStyle name="20 % - Markeringsfarve5 2 2 2 3 2 2 2 2" xfId="27301"/>
    <cellStyle name="20 % - Markeringsfarve5 2 2 2 3 2 2 3" xfId="23351"/>
    <cellStyle name="20 % - Markeringsfarve5 2 2 2 3 2 3" xfId="2953"/>
    <cellStyle name="20 % - Markeringsfarve5 2 2 2 3 2 3 2" xfId="13271"/>
    <cellStyle name="20 % - Markeringsfarve5 2 2 2 3 2 3 2 2" xfId="27302"/>
    <cellStyle name="20 % - Markeringsfarve5 2 2 2 3 2 3 3" xfId="23352"/>
    <cellStyle name="20 % - Markeringsfarve5 2 2 2 3 2 4" xfId="2954"/>
    <cellStyle name="20 % - Markeringsfarve5 2 2 2 3 2 4 2" xfId="13272"/>
    <cellStyle name="20 % - Markeringsfarve5 2 2 2 3 2 4 2 2" xfId="27303"/>
    <cellStyle name="20 % - Markeringsfarve5 2 2 2 3 2 4 3" xfId="23353"/>
    <cellStyle name="20 % - Markeringsfarve5 2 2 2 3 2 5" xfId="2955"/>
    <cellStyle name="20 % - Markeringsfarve5 2 2 2 3 2 5 2" xfId="13273"/>
    <cellStyle name="20 % - Markeringsfarve5 2 2 2 3 2 5 2 2" xfId="27304"/>
    <cellStyle name="20 % - Markeringsfarve5 2 2 2 3 2 5 3" xfId="23354"/>
    <cellStyle name="20 % - Markeringsfarve5 2 2 2 3 2 6" xfId="2956"/>
    <cellStyle name="20 % - Markeringsfarve5 2 2 2 3 2 6 2" xfId="13274"/>
    <cellStyle name="20 % - Markeringsfarve5 2 2 2 3 2 6 2 2" xfId="27305"/>
    <cellStyle name="20 % - Markeringsfarve5 2 2 2 3 2 6 3" xfId="23355"/>
    <cellStyle name="20 % - Markeringsfarve5 2 2 2 3 2 7" xfId="13269"/>
    <cellStyle name="20 % - Markeringsfarve5 2 2 2 3 2 7 2" xfId="27300"/>
    <cellStyle name="20 % - Markeringsfarve5 2 2 2 3 2 8" xfId="23350"/>
    <cellStyle name="20 % - Markeringsfarve5 2 2 2 3 3" xfId="2957"/>
    <cellStyle name="20 % - Markeringsfarve5 2 2 2 3 3 2" xfId="2958"/>
    <cellStyle name="20 % - Markeringsfarve5 2 2 2 3 3 2 2" xfId="13276"/>
    <cellStyle name="20 % - Markeringsfarve5 2 2 2 3 3 2 2 2" xfId="27307"/>
    <cellStyle name="20 % - Markeringsfarve5 2 2 2 3 3 2 3" xfId="23357"/>
    <cellStyle name="20 % - Markeringsfarve5 2 2 2 3 3 3" xfId="2959"/>
    <cellStyle name="20 % - Markeringsfarve5 2 2 2 3 3 3 2" xfId="13277"/>
    <cellStyle name="20 % - Markeringsfarve5 2 2 2 3 3 3 2 2" xfId="27308"/>
    <cellStyle name="20 % - Markeringsfarve5 2 2 2 3 3 3 3" xfId="23358"/>
    <cellStyle name="20 % - Markeringsfarve5 2 2 2 3 3 4" xfId="2960"/>
    <cellStyle name="20 % - Markeringsfarve5 2 2 2 3 3 4 2" xfId="13278"/>
    <cellStyle name="20 % - Markeringsfarve5 2 2 2 3 3 4 2 2" xfId="27309"/>
    <cellStyle name="20 % - Markeringsfarve5 2 2 2 3 3 4 3" xfId="23359"/>
    <cellStyle name="20 % - Markeringsfarve5 2 2 2 3 3 5" xfId="2961"/>
    <cellStyle name="20 % - Markeringsfarve5 2 2 2 3 3 5 2" xfId="13279"/>
    <cellStyle name="20 % - Markeringsfarve5 2 2 2 3 3 5 2 2" xfId="27310"/>
    <cellStyle name="20 % - Markeringsfarve5 2 2 2 3 3 5 3" xfId="23360"/>
    <cellStyle name="20 % - Markeringsfarve5 2 2 2 3 3 6" xfId="2962"/>
    <cellStyle name="20 % - Markeringsfarve5 2 2 2 3 3 6 2" xfId="13280"/>
    <cellStyle name="20 % - Markeringsfarve5 2 2 2 3 3 6 2 2" xfId="27311"/>
    <cellStyle name="20 % - Markeringsfarve5 2 2 2 3 3 6 3" xfId="23361"/>
    <cellStyle name="20 % - Markeringsfarve5 2 2 2 3 3 7" xfId="13275"/>
    <cellStyle name="20 % - Markeringsfarve5 2 2 2 3 3 7 2" xfId="27306"/>
    <cellStyle name="20 % - Markeringsfarve5 2 2 2 3 3 8" xfId="23356"/>
    <cellStyle name="20 % - Markeringsfarve5 2 2 2 3 4" xfId="2963"/>
    <cellStyle name="20 % - Markeringsfarve5 2 2 2 3 4 2" xfId="2964"/>
    <cellStyle name="20 % - Markeringsfarve5 2 2 2 3 4 2 2" xfId="13282"/>
    <cellStyle name="20 % - Markeringsfarve5 2 2 2 3 4 2 2 2" xfId="27313"/>
    <cellStyle name="20 % - Markeringsfarve5 2 2 2 3 4 2 3" xfId="23363"/>
    <cellStyle name="20 % - Markeringsfarve5 2 2 2 3 4 3" xfId="2965"/>
    <cellStyle name="20 % - Markeringsfarve5 2 2 2 3 4 3 2" xfId="13283"/>
    <cellStyle name="20 % - Markeringsfarve5 2 2 2 3 4 3 2 2" xfId="27314"/>
    <cellStyle name="20 % - Markeringsfarve5 2 2 2 3 4 3 3" xfId="23364"/>
    <cellStyle name="20 % - Markeringsfarve5 2 2 2 3 4 4" xfId="2966"/>
    <cellStyle name="20 % - Markeringsfarve5 2 2 2 3 4 4 2" xfId="13284"/>
    <cellStyle name="20 % - Markeringsfarve5 2 2 2 3 4 4 2 2" xfId="27315"/>
    <cellStyle name="20 % - Markeringsfarve5 2 2 2 3 4 4 3" xfId="23365"/>
    <cellStyle name="20 % - Markeringsfarve5 2 2 2 3 4 5" xfId="2967"/>
    <cellStyle name="20 % - Markeringsfarve5 2 2 2 3 4 5 2" xfId="13285"/>
    <cellStyle name="20 % - Markeringsfarve5 2 2 2 3 4 5 2 2" xfId="27316"/>
    <cellStyle name="20 % - Markeringsfarve5 2 2 2 3 4 5 3" xfId="23366"/>
    <cellStyle name="20 % - Markeringsfarve5 2 2 2 3 4 6" xfId="2968"/>
    <cellStyle name="20 % - Markeringsfarve5 2 2 2 3 4 6 2" xfId="13286"/>
    <cellStyle name="20 % - Markeringsfarve5 2 2 2 3 4 6 2 2" xfId="27317"/>
    <cellStyle name="20 % - Markeringsfarve5 2 2 2 3 4 6 3" xfId="23367"/>
    <cellStyle name="20 % - Markeringsfarve5 2 2 2 3 4 7" xfId="13281"/>
    <cellStyle name="20 % - Markeringsfarve5 2 2 2 3 4 7 2" xfId="27312"/>
    <cellStyle name="20 % - Markeringsfarve5 2 2 2 3 4 8" xfId="23362"/>
    <cellStyle name="20 % - Markeringsfarve5 2 2 2 3 5" xfId="2969"/>
    <cellStyle name="20 % - Markeringsfarve5 2 2 2 3 5 2" xfId="2970"/>
    <cellStyle name="20 % - Markeringsfarve5 2 2 2 3 5 2 2" xfId="13288"/>
    <cellStyle name="20 % - Markeringsfarve5 2 2 2 3 5 2 2 2" xfId="27319"/>
    <cellStyle name="20 % - Markeringsfarve5 2 2 2 3 5 2 3" xfId="23369"/>
    <cellStyle name="20 % - Markeringsfarve5 2 2 2 3 5 3" xfId="2971"/>
    <cellStyle name="20 % - Markeringsfarve5 2 2 2 3 5 3 2" xfId="13289"/>
    <cellStyle name="20 % - Markeringsfarve5 2 2 2 3 5 3 2 2" xfId="27320"/>
    <cellStyle name="20 % - Markeringsfarve5 2 2 2 3 5 3 3" xfId="23370"/>
    <cellStyle name="20 % - Markeringsfarve5 2 2 2 3 5 4" xfId="2972"/>
    <cellStyle name="20 % - Markeringsfarve5 2 2 2 3 5 4 2" xfId="13290"/>
    <cellStyle name="20 % - Markeringsfarve5 2 2 2 3 5 4 2 2" xfId="27321"/>
    <cellStyle name="20 % - Markeringsfarve5 2 2 2 3 5 4 3" xfId="23371"/>
    <cellStyle name="20 % - Markeringsfarve5 2 2 2 3 5 5" xfId="2973"/>
    <cellStyle name="20 % - Markeringsfarve5 2 2 2 3 5 5 2" xfId="13291"/>
    <cellStyle name="20 % - Markeringsfarve5 2 2 2 3 5 5 2 2" xfId="27322"/>
    <cellStyle name="20 % - Markeringsfarve5 2 2 2 3 5 5 3" xfId="23372"/>
    <cellStyle name="20 % - Markeringsfarve5 2 2 2 3 5 6" xfId="2974"/>
    <cellStyle name="20 % - Markeringsfarve5 2 2 2 3 5 6 2" xfId="13292"/>
    <cellStyle name="20 % - Markeringsfarve5 2 2 2 3 5 6 2 2" xfId="27323"/>
    <cellStyle name="20 % - Markeringsfarve5 2 2 2 3 5 6 3" xfId="23373"/>
    <cellStyle name="20 % - Markeringsfarve5 2 2 2 3 5 7" xfId="13287"/>
    <cellStyle name="20 % - Markeringsfarve5 2 2 2 3 5 7 2" xfId="27318"/>
    <cellStyle name="20 % - Markeringsfarve5 2 2 2 3 5 8" xfId="23368"/>
    <cellStyle name="20 % - Markeringsfarve5 2 2 2 3 6" xfId="2975"/>
    <cellStyle name="20 % - Markeringsfarve5 2 2 2 3 6 2" xfId="13293"/>
    <cellStyle name="20 % - Markeringsfarve5 2 2 2 3 6 2 2" xfId="27324"/>
    <cellStyle name="20 % - Markeringsfarve5 2 2 2 3 6 3" xfId="23374"/>
    <cellStyle name="20 % - Markeringsfarve5 2 2 2 3 7" xfId="2976"/>
    <cellStyle name="20 % - Markeringsfarve5 2 2 2 3 7 2" xfId="13294"/>
    <cellStyle name="20 % - Markeringsfarve5 2 2 2 3 7 2 2" xfId="27325"/>
    <cellStyle name="20 % - Markeringsfarve5 2 2 2 3 7 3" xfId="23375"/>
    <cellStyle name="20 % - Markeringsfarve5 2 2 2 3 8" xfId="2977"/>
    <cellStyle name="20 % - Markeringsfarve5 2 2 2 3 8 2" xfId="13295"/>
    <cellStyle name="20 % - Markeringsfarve5 2 2 2 3 8 2 2" xfId="27326"/>
    <cellStyle name="20 % - Markeringsfarve5 2 2 2 3 8 3" xfId="23376"/>
    <cellStyle name="20 % - Markeringsfarve5 2 2 2 3 9" xfId="2978"/>
    <cellStyle name="20 % - Markeringsfarve5 2 2 2 3 9 2" xfId="13296"/>
    <cellStyle name="20 % - Markeringsfarve5 2 2 2 3 9 2 2" xfId="27327"/>
    <cellStyle name="20 % - Markeringsfarve5 2 2 2 3 9 3" xfId="23377"/>
    <cellStyle name="20 % - Markeringsfarve5 2 2 2 4" xfId="2979"/>
    <cellStyle name="20 % - Markeringsfarve5 2 2 2 4 2" xfId="2980"/>
    <cellStyle name="20 % - Markeringsfarve5 2 2 2 4 2 2" xfId="13298"/>
    <cellStyle name="20 % - Markeringsfarve5 2 2 2 4 2 2 2" xfId="27329"/>
    <cellStyle name="20 % - Markeringsfarve5 2 2 2 4 2 3" xfId="23379"/>
    <cellStyle name="20 % - Markeringsfarve5 2 2 2 4 3" xfId="2981"/>
    <cellStyle name="20 % - Markeringsfarve5 2 2 2 4 3 2" xfId="13299"/>
    <cellStyle name="20 % - Markeringsfarve5 2 2 2 4 3 2 2" xfId="27330"/>
    <cellStyle name="20 % - Markeringsfarve5 2 2 2 4 3 3" xfId="23380"/>
    <cellStyle name="20 % - Markeringsfarve5 2 2 2 4 4" xfId="2982"/>
    <cellStyle name="20 % - Markeringsfarve5 2 2 2 4 4 2" xfId="13300"/>
    <cellStyle name="20 % - Markeringsfarve5 2 2 2 4 4 2 2" xfId="27331"/>
    <cellStyle name="20 % - Markeringsfarve5 2 2 2 4 4 3" xfId="23381"/>
    <cellStyle name="20 % - Markeringsfarve5 2 2 2 4 5" xfId="2983"/>
    <cellStyle name="20 % - Markeringsfarve5 2 2 2 4 5 2" xfId="13301"/>
    <cellStyle name="20 % - Markeringsfarve5 2 2 2 4 5 2 2" xfId="27332"/>
    <cellStyle name="20 % - Markeringsfarve5 2 2 2 4 5 3" xfId="23382"/>
    <cellStyle name="20 % - Markeringsfarve5 2 2 2 4 6" xfId="2984"/>
    <cellStyle name="20 % - Markeringsfarve5 2 2 2 4 6 2" xfId="13302"/>
    <cellStyle name="20 % - Markeringsfarve5 2 2 2 4 6 2 2" xfId="27333"/>
    <cellStyle name="20 % - Markeringsfarve5 2 2 2 4 6 3" xfId="23383"/>
    <cellStyle name="20 % - Markeringsfarve5 2 2 2 4 7" xfId="13297"/>
    <cellStyle name="20 % - Markeringsfarve5 2 2 2 4 7 2" xfId="27328"/>
    <cellStyle name="20 % - Markeringsfarve5 2 2 2 4 8" xfId="23378"/>
    <cellStyle name="20 % - Markeringsfarve5 2 2 2 5" xfId="2985"/>
    <cellStyle name="20 % - Markeringsfarve5 2 2 2 5 2" xfId="2986"/>
    <cellStyle name="20 % - Markeringsfarve5 2 2 2 5 2 2" xfId="13304"/>
    <cellStyle name="20 % - Markeringsfarve5 2 2 2 5 2 2 2" xfId="27335"/>
    <cellStyle name="20 % - Markeringsfarve5 2 2 2 5 2 3" xfId="23385"/>
    <cellStyle name="20 % - Markeringsfarve5 2 2 2 5 3" xfId="2987"/>
    <cellStyle name="20 % - Markeringsfarve5 2 2 2 5 3 2" xfId="13305"/>
    <cellStyle name="20 % - Markeringsfarve5 2 2 2 5 3 2 2" xfId="27336"/>
    <cellStyle name="20 % - Markeringsfarve5 2 2 2 5 3 3" xfId="23386"/>
    <cellStyle name="20 % - Markeringsfarve5 2 2 2 5 4" xfId="2988"/>
    <cellStyle name="20 % - Markeringsfarve5 2 2 2 5 4 2" xfId="13306"/>
    <cellStyle name="20 % - Markeringsfarve5 2 2 2 5 4 2 2" xfId="27337"/>
    <cellStyle name="20 % - Markeringsfarve5 2 2 2 5 4 3" xfId="23387"/>
    <cellStyle name="20 % - Markeringsfarve5 2 2 2 5 5" xfId="2989"/>
    <cellStyle name="20 % - Markeringsfarve5 2 2 2 5 5 2" xfId="13307"/>
    <cellStyle name="20 % - Markeringsfarve5 2 2 2 5 5 2 2" xfId="27338"/>
    <cellStyle name="20 % - Markeringsfarve5 2 2 2 5 5 3" xfId="23388"/>
    <cellStyle name="20 % - Markeringsfarve5 2 2 2 5 6" xfId="2990"/>
    <cellStyle name="20 % - Markeringsfarve5 2 2 2 5 6 2" xfId="13308"/>
    <cellStyle name="20 % - Markeringsfarve5 2 2 2 5 6 2 2" xfId="27339"/>
    <cellStyle name="20 % - Markeringsfarve5 2 2 2 5 6 3" xfId="23389"/>
    <cellStyle name="20 % - Markeringsfarve5 2 2 2 5 7" xfId="13303"/>
    <cellStyle name="20 % - Markeringsfarve5 2 2 2 5 7 2" xfId="27334"/>
    <cellStyle name="20 % - Markeringsfarve5 2 2 2 5 8" xfId="23384"/>
    <cellStyle name="20 % - Markeringsfarve5 2 2 2 6" xfId="2991"/>
    <cellStyle name="20 % - Markeringsfarve5 2 2 2 6 2" xfId="2992"/>
    <cellStyle name="20 % - Markeringsfarve5 2 2 2 6 2 2" xfId="13310"/>
    <cellStyle name="20 % - Markeringsfarve5 2 2 2 6 2 2 2" xfId="27341"/>
    <cellStyle name="20 % - Markeringsfarve5 2 2 2 6 2 3" xfId="23391"/>
    <cellStyle name="20 % - Markeringsfarve5 2 2 2 6 3" xfId="2993"/>
    <cellStyle name="20 % - Markeringsfarve5 2 2 2 6 3 2" xfId="13311"/>
    <cellStyle name="20 % - Markeringsfarve5 2 2 2 6 3 2 2" xfId="27342"/>
    <cellStyle name="20 % - Markeringsfarve5 2 2 2 6 3 3" xfId="23392"/>
    <cellStyle name="20 % - Markeringsfarve5 2 2 2 6 4" xfId="2994"/>
    <cellStyle name="20 % - Markeringsfarve5 2 2 2 6 4 2" xfId="13312"/>
    <cellStyle name="20 % - Markeringsfarve5 2 2 2 6 4 2 2" xfId="27343"/>
    <cellStyle name="20 % - Markeringsfarve5 2 2 2 6 4 3" xfId="23393"/>
    <cellStyle name="20 % - Markeringsfarve5 2 2 2 6 5" xfId="2995"/>
    <cellStyle name="20 % - Markeringsfarve5 2 2 2 6 5 2" xfId="13313"/>
    <cellStyle name="20 % - Markeringsfarve5 2 2 2 6 5 2 2" xfId="27344"/>
    <cellStyle name="20 % - Markeringsfarve5 2 2 2 6 5 3" xfId="23394"/>
    <cellStyle name="20 % - Markeringsfarve5 2 2 2 6 6" xfId="2996"/>
    <cellStyle name="20 % - Markeringsfarve5 2 2 2 6 6 2" xfId="13314"/>
    <cellStyle name="20 % - Markeringsfarve5 2 2 2 6 6 2 2" xfId="27345"/>
    <cellStyle name="20 % - Markeringsfarve5 2 2 2 6 6 3" xfId="23395"/>
    <cellStyle name="20 % - Markeringsfarve5 2 2 2 6 7" xfId="13309"/>
    <cellStyle name="20 % - Markeringsfarve5 2 2 2 6 7 2" xfId="27340"/>
    <cellStyle name="20 % - Markeringsfarve5 2 2 2 6 8" xfId="23390"/>
    <cellStyle name="20 % - Markeringsfarve5 2 2 2 7" xfId="2997"/>
    <cellStyle name="20 % - Markeringsfarve5 2 2 2 7 2" xfId="2998"/>
    <cellStyle name="20 % - Markeringsfarve5 2 2 2 7 2 2" xfId="13316"/>
    <cellStyle name="20 % - Markeringsfarve5 2 2 2 7 2 2 2" xfId="27347"/>
    <cellStyle name="20 % - Markeringsfarve5 2 2 2 7 2 3" xfId="23397"/>
    <cellStyle name="20 % - Markeringsfarve5 2 2 2 7 3" xfId="2999"/>
    <cellStyle name="20 % - Markeringsfarve5 2 2 2 7 3 2" xfId="13317"/>
    <cellStyle name="20 % - Markeringsfarve5 2 2 2 7 3 2 2" xfId="27348"/>
    <cellStyle name="20 % - Markeringsfarve5 2 2 2 7 3 3" xfId="23398"/>
    <cellStyle name="20 % - Markeringsfarve5 2 2 2 7 4" xfId="3000"/>
    <cellStyle name="20 % - Markeringsfarve5 2 2 2 7 4 2" xfId="13318"/>
    <cellStyle name="20 % - Markeringsfarve5 2 2 2 7 4 2 2" xfId="27349"/>
    <cellStyle name="20 % - Markeringsfarve5 2 2 2 7 4 3" xfId="23399"/>
    <cellStyle name="20 % - Markeringsfarve5 2 2 2 7 5" xfId="3001"/>
    <cellStyle name="20 % - Markeringsfarve5 2 2 2 7 5 2" xfId="13319"/>
    <cellStyle name="20 % - Markeringsfarve5 2 2 2 7 5 2 2" xfId="27350"/>
    <cellStyle name="20 % - Markeringsfarve5 2 2 2 7 5 3" xfId="23400"/>
    <cellStyle name="20 % - Markeringsfarve5 2 2 2 7 6" xfId="3002"/>
    <cellStyle name="20 % - Markeringsfarve5 2 2 2 7 6 2" xfId="13320"/>
    <cellStyle name="20 % - Markeringsfarve5 2 2 2 7 6 2 2" xfId="27351"/>
    <cellStyle name="20 % - Markeringsfarve5 2 2 2 7 6 3" xfId="23401"/>
    <cellStyle name="20 % - Markeringsfarve5 2 2 2 7 7" xfId="13315"/>
    <cellStyle name="20 % - Markeringsfarve5 2 2 2 7 7 2" xfId="27346"/>
    <cellStyle name="20 % - Markeringsfarve5 2 2 2 7 8" xfId="23396"/>
    <cellStyle name="20 % - Markeringsfarve5 2 2 2 8" xfId="3003"/>
    <cellStyle name="20 % - Markeringsfarve5 2 2 2 8 2" xfId="13321"/>
    <cellStyle name="20 % - Markeringsfarve5 2 2 2 8 2 2" xfId="27352"/>
    <cellStyle name="20 % - Markeringsfarve5 2 2 2 8 3" xfId="23402"/>
    <cellStyle name="20 % - Markeringsfarve5 2 2 2 9" xfId="3004"/>
    <cellStyle name="20 % - Markeringsfarve5 2 2 2 9 2" xfId="13322"/>
    <cellStyle name="20 % - Markeringsfarve5 2 2 2 9 2 2" xfId="27353"/>
    <cellStyle name="20 % - Markeringsfarve5 2 2 2 9 3" xfId="23403"/>
    <cellStyle name="20 % - Markeringsfarve5 2 2 3" xfId="3005"/>
    <cellStyle name="20 % - Markeringsfarve5 2 2 3 10" xfId="3006"/>
    <cellStyle name="20 % - Markeringsfarve5 2 2 3 10 2" xfId="13324"/>
    <cellStyle name="20 % - Markeringsfarve5 2 2 3 10 2 2" xfId="27355"/>
    <cellStyle name="20 % - Markeringsfarve5 2 2 3 10 3" xfId="23405"/>
    <cellStyle name="20 % - Markeringsfarve5 2 2 3 11" xfId="3007"/>
    <cellStyle name="20 % - Markeringsfarve5 2 2 3 11 2" xfId="13325"/>
    <cellStyle name="20 % - Markeringsfarve5 2 2 3 11 2 2" xfId="27356"/>
    <cellStyle name="20 % - Markeringsfarve5 2 2 3 11 3" xfId="23406"/>
    <cellStyle name="20 % - Markeringsfarve5 2 2 3 12" xfId="13323"/>
    <cellStyle name="20 % - Markeringsfarve5 2 2 3 12 2" xfId="27354"/>
    <cellStyle name="20 % - Markeringsfarve5 2 2 3 13" xfId="23404"/>
    <cellStyle name="20 % - Markeringsfarve5 2 2 3 2" xfId="3008"/>
    <cellStyle name="20 % - Markeringsfarve5 2 2 3 2 10" xfId="3009"/>
    <cellStyle name="20 % - Markeringsfarve5 2 2 3 2 10 2" xfId="13327"/>
    <cellStyle name="20 % - Markeringsfarve5 2 2 3 2 10 2 2" xfId="27358"/>
    <cellStyle name="20 % - Markeringsfarve5 2 2 3 2 10 3" xfId="23408"/>
    <cellStyle name="20 % - Markeringsfarve5 2 2 3 2 11" xfId="13326"/>
    <cellStyle name="20 % - Markeringsfarve5 2 2 3 2 11 2" xfId="27357"/>
    <cellStyle name="20 % - Markeringsfarve5 2 2 3 2 12" xfId="23407"/>
    <cellStyle name="20 % - Markeringsfarve5 2 2 3 2 2" xfId="3010"/>
    <cellStyle name="20 % - Markeringsfarve5 2 2 3 2 2 10" xfId="13328"/>
    <cellStyle name="20 % - Markeringsfarve5 2 2 3 2 2 10 2" xfId="27359"/>
    <cellStyle name="20 % - Markeringsfarve5 2 2 3 2 2 11" xfId="23409"/>
    <cellStyle name="20 % - Markeringsfarve5 2 2 3 2 2 2" xfId="3011"/>
    <cellStyle name="20 % - Markeringsfarve5 2 2 3 2 2 2 2" xfId="3012"/>
    <cellStyle name="20 % - Markeringsfarve5 2 2 3 2 2 2 2 2" xfId="13330"/>
    <cellStyle name="20 % - Markeringsfarve5 2 2 3 2 2 2 2 2 2" xfId="27361"/>
    <cellStyle name="20 % - Markeringsfarve5 2 2 3 2 2 2 2 3" xfId="23411"/>
    <cellStyle name="20 % - Markeringsfarve5 2 2 3 2 2 2 3" xfId="3013"/>
    <cellStyle name="20 % - Markeringsfarve5 2 2 3 2 2 2 3 2" xfId="13331"/>
    <cellStyle name="20 % - Markeringsfarve5 2 2 3 2 2 2 3 2 2" xfId="27362"/>
    <cellStyle name="20 % - Markeringsfarve5 2 2 3 2 2 2 3 3" xfId="23412"/>
    <cellStyle name="20 % - Markeringsfarve5 2 2 3 2 2 2 4" xfId="3014"/>
    <cellStyle name="20 % - Markeringsfarve5 2 2 3 2 2 2 4 2" xfId="13332"/>
    <cellStyle name="20 % - Markeringsfarve5 2 2 3 2 2 2 4 2 2" xfId="27363"/>
    <cellStyle name="20 % - Markeringsfarve5 2 2 3 2 2 2 4 3" xfId="23413"/>
    <cellStyle name="20 % - Markeringsfarve5 2 2 3 2 2 2 5" xfId="3015"/>
    <cellStyle name="20 % - Markeringsfarve5 2 2 3 2 2 2 5 2" xfId="13333"/>
    <cellStyle name="20 % - Markeringsfarve5 2 2 3 2 2 2 5 2 2" xfId="27364"/>
    <cellStyle name="20 % - Markeringsfarve5 2 2 3 2 2 2 5 3" xfId="23414"/>
    <cellStyle name="20 % - Markeringsfarve5 2 2 3 2 2 2 6" xfId="3016"/>
    <cellStyle name="20 % - Markeringsfarve5 2 2 3 2 2 2 6 2" xfId="13334"/>
    <cellStyle name="20 % - Markeringsfarve5 2 2 3 2 2 2 6 2 2" xfId="27365"/>
    <cellStyle name="20 % - Markeringsfarve5 2 2 3 2 2 2 6 3" xfId="23415"/>
    <cellStyle name="20 % - Markeringsfarve5 2 2 3 2 2 2 7" xfId="13329"/>
    <cellStyle name="20 % - Markeringsfarve5 2 2 3 2 2 2 7 2" xfId="27360"/>
    <cellStyle name="20 % - Markeringsfarve5 2 2 3 2 2 2 8" xfId="23410"/>
    <cellStyle name="20 % - Markeringsfarve5 2 2 3 2 2 3" xfId="3017"/>
    <cellStyle name="20 % - Markeringsfarve5 2 2 3 2 2 3 2" xfId="3018"/>
    <cellStyle name="20 % - Markeringsfarve5 2 2 3 2 2 3 2 2" xfId="13336"/>
    <cellStyle name="20 % - Markeringsfarve5 2 2 3 2 2 3 2 2 2" xfId="27367"/>
    <cellStyle name="20 % - Markeringsfarve5 2 2 3 2 2 3 2 3" xfId="23417"/>
    <cellStyle name="20 % - Markeringsfarve5 2 2 3 2 2 3 3" xfId="3019"/>
    <cellStyle name="20 % - Markeringsfarve5 2 2 3 2 2 3 3 2" xfId="13337"/>
    <cellStyle name="20 % - Markeringsfarve5 2 2 3 2 2 3 3 2 2" xfId="27368"/>
    <cellStyle name="20 % - Markeringsfarve5 2 2 3 2 2 3 3 3" xfId="23418"/>
    <cellStyle name="20 % - Markeringsfarve5 2 2 3 2 2 3 4" xfId="3020"/>
    <cellStyle name="20 % - Markeringsfarve5 2 2 3 2 2 3 4 2" xfId="13338"/>
    <cellStyle name="20 % - Markeringsfarve5 2 2 3 2 2 3 4 2 2" xfId="27369"/>
    <cellStyle name="20 % - Markeringsfarve5 2 2 3 2 2 3 4 3" xfId="23419"/>
    <cellStyle name="20 % - Markeringsfarve5 2 2 3 2 2 3 5" xfId="3021"/>
    <cellStyle name="20 % - Markeringsfarve5 2 2 3 2 2 3 5 2" xfId="13339"/>
    <cellStyle name="20 % - Markeringsfarve5 2 2 3 2 2 3 5 2 2" xfId="27370"/>
    <cellStyle name="20 % - Markeringsfarve5 2 2 3 2 2 3 5 3" xfId="23420"/>
    <cellStyle name="20 % - Markeringsfarve5 2 2 3 2 2 3 6" xfId="3022"/>
    <cellStyle name="20 % - Markeringsfarve5 2 2 3 2 2 3 6 2" xfId="13340"/>
    <cellStyle name="20 % - Markeringsfarve5 2 2 3 2 2 3 6 2 2" xfId="27371"/>
    <cellStyle name="20 % - Markeringsfarve5 2 2 3 2 2 3 6 3" xfId="23421"/>
    <cellStyle name="20 % - Markeringsfarve5 2 2 3 2 2 3 7" xfId="13335"/>
    <cellStyle name="20 % - Markeringsfarve5 2 2 3 2 2 3 7 2" xfId="27366"/>
    <cellStyle name="20 % - Markeringsfarve5 2 2 3 2 2 3 8" xfId="23416"/>
    <cellStyle name="20 % - Markeringsfarve5 2 2 3 2 2 4" xfId="3023"/>
    <cellStyle name="20 % - Markeringsfarve5 2 2 3 2 2 4 2" xfId="3024"/>
    <cellStyle name="20 % - Markeringsfarve5 2 2 3 2 2 4 2 2" xfId="13342"/>
    <cellStyle name="20 % - Markeringsfarve5 2 2 3 2 2 4 2 2 2" xfId="27373"/>
    <cellStyle name="20 % - Markeringsfarve5 2 2 3 2 2 4 2 3" xfId="23423"/>
    <cellStyle name="20 % - Markeringsfarve5 2 2 3 2 2 4 3" xfId="3025"/>
    <cellStyle name="20 % - Markeringsfarve5 2 2 3 2 2 4 3 2" xfId="13343"/>
    <cellStyle name="20 % - Markeringsfarve5 2 2 3 2 2 4 3 2 2" xfId="27374"/>
    <cellStyle name="20 % - Markeringsfarve5 2 2 3 2 2 4 3 3" xfId="23424"/>
    <cellStyle name="20 % - Markeringsfarve5 2 2 3 2 2 4 4" xfId="3026"/>
    <cellStyle name="20 % - Markeringsfarve5 2 2 3 2 2 4 4 2" xfId="13344"/>
    <cellStyle name="20 % - Markeringsfarve5 2 2 3 2 2 4 4 2 2" xfId="27375"/>
    <cellStyle name="20 % - Markeringsfarve5 2 2 3 2 2 4 4 3" xfId="23425"/>
    <cellStyle name="20 % - Markeringsfarve5 2 2 3 2 2 4 5" xfId="3027"/>
    <cellStyle name="20 % - Markeringsfarve5 2 2 3 2 2 4 5 2" xfId="13345"/>
    <cellStyle name="20 % - Markeringsfarve5 2 2 3 2 2 4 5 2 2" xfId="27376"/>
    <cellStyle name="20 % - Markeringsfarve5 2 2 3 2 2 4 5 3" xfId="23426"/>
    <cellStyle name="20 % - Markeringsfarve5 2 2 3 2 2 4 6" xfId="3028"/>
    <cellStyle name="20 % - Markeringsfarve5 2 2 3 2 2 4 6 2" xfId="13346"/>
    <cellStyle name="20 % - Markeringsfarve5 2 2 3 2 2 4 6 2 2" xfId="27377"/>
    <cellStyle name="20 % - Markeringsfarve5 2 2 3 2 2 4 6 3" xfId="23427"/>
    <cellStyle name="20 % - Markeringsfarve5 2 2 3 2 2 4 7" xfId="13341"/>
    <cellStyle name="20 % - Markeringsfarve5 2 2 3 2 2 4 7 2" xfId="27372"/>
    <cellStyle name="20 % - Markeringsfarve5 2 2 3 2 2 4 8" xfId="23422"/>
    <cellStyle name="20 % - Markeringsfarve5 2 2 3 2 2 5" xfId="3029"/>
    <cellStyle name="20 % - Markeringsfarve5 2 2 3 2 2 5 2" xfId="13347"/>
    <cellStyle name="20 % - Markeringsfarve5 2 2 3 2 2 5 2 2" xfId="27378"/>
    <cellStyle name="20 % - Markeringsfarve5 2 2 3 2 2 5 3" xfId="23428"/>
    <cellStyle name="20 % - Markeringsfarve5 2 2 3 2 2 6" xfId="3030"/>
    <cellStyle name="20 % - Markeringsfarve5 2 2 3 2 2 6 2" xfId="13348"/>
    <cellStyle name="20 % - Markeringsfarve5 2 2 3 2 2 6 2 2" xfId="27379"/>
    <cellStyle name="20 % - Markeringsfarve5 2 2 3 2 2 6 3" xfId="23429"/>
    <cellStyle name="20 % - Markeringsfarve5 2 2 3 2 2 7" xfId="3031"/>
    <cellStyle name="20 % - Markeringsfarve5 2 2 3 2 2 7 2" xfId="13349"/>
    <cellStyle name="20 % - Markeringsfarve5 2 2 3 2 2 7 2 2" xfId="27380"/>
    <cellStyle name="20 % - Markeringsfarve5 2 2 3 2 2 7 3" xfId="23430"/>
    <cellStyle name="20 % - Markeringsfarve5 2 2 3 2 2 8" xfId="3032"/>
    <cellStyle name="20 % - Markeringsfarve5 2 2 3 2 2 8 2" xfId="13350"/>
    <cellStyle name="20 % - Markeringsfarve5 2 2 3 2 2 8 2 2" xfId="27381"/>
    <cellStyle name="20 % - Markeringsfarve5 2 2 3 2 2 8 3" xfId="23431"/>
    <cellStyle name="20 % - Markeringsfarve5 2 2 3 2 2 9" xfId="3033"/>
    <cellStyle name="20 % - Markeringsfarve5 2 2 3 2 2 9 2" xfId="13351"/>
    <cellStyle name="20 % - Markeringsfarve5 2 2 3 2 2 9 2 2" xfId="27382"/>
    <cellStyle name="20 % - Markeringsfarve5 2 2 3 2 2 9 3" xfId="23432"/>
    <cellStyle name="20 % - Markeringsfarve5 2 2 3 2 3" xfId="3034"/>
    <cellStyle name="20 % - Markeringsfarve5 2 2 3 2 3 2" xfId="3035"/>
    <cellStyle name="20 % - Markeringsfarve5 2 2 3 2 3 2 2" xfId="13353"/>
    <cellStyle name="20 % - Markeringsfarve5 2 2 3 2 3 2 2 2" xfId="27384"/>
    <cellStyle name="20 % - Markeringsfarve5 2 2 3 2 3 2 3" xfId="23434"/>
    <cellStyle name="20 % - Markeringsfarve5 2 2 3 2 3 3" xfId="3036"/>
    <cellStyle name="20 % - Markeringsfarve5 2 2 3 2 3 3 2" xfId="13354"/>
    <cellStyle name="20 % - Markeringsfarve5 2 2 3 2 3 3 2 2" xfId="27385"/>
    <cellStyle name="20 % - Markeringsfarve5 2 2 3 2 3 3 3" xfId="23435"/>
    <cellStyle name="20 % - Markeringsfarve5 2 2 3 2 3 4" xfId="3037"/>
    <cellStyle name="20 % - Markeringsfarve5 2 2 3 2 3 4 2" xfId="13355"/>
    <cellStyle name="20 % - Markeringsfarve5 2 2 3 2 3 4 2 2" xfId="27386"/>
    <cellStyle name="20 % - Markeringsfarve5 2 2 3 2 3 4 3" xfId="23436"/>
    <cellStyle name="20 % - Markeringsfarve5 2 2 3 2 3 5" xfId="3038"/>
    <cellStyle name="20 % - Markeringsfarve5 2 2 3 2 3 5 2" xfId="13356"/>
    <cellStyle name="20 % - Markeringsfarve5 2 2 3 2 3 5 2 2" xfId="27387"/>
    <cellStyle name="20 % - Markeringsfarve5 2 2 3 2 3 5 3" xfId="23437"/>
    <cellStyle name="20 % - Markeringsfarve5 2 2 3 2 3 6" xfId="3039"/>
    <cellStyle name="20 % - Markeringsfarve5 2 2 3 2 3 6 2" xfId="13357"/>
    <cellStyle name="20 % - Markeringsfarve5 2 2 3 2 3 6 2 2" xfId="27388"/>
    <cellStyle name="20 % - Markeringsfarve5 2 2 3 2 3 6 3" xfId="23438"/>
    <cellStyle name="20 % - Markeringsfarve5 2 2 3 2 3 7" xfId="13352"/>
    <cellStyle name="20 % - Markeringsfarve5 2 2 3 2 3 7 2" xfId="27383"/>
    <cellStyle name="20 % - Markeringsfarve5 2 2 3 2 3 8" xfId="23433"/>
    <cellStyle name="20 % - Markeringsfarve5 2 2 3 2 4" xfId="3040"/>
    <cellStyle name="20 % - Markeringsfarve5 2 2 3 2 4 2" xfId="3041"/>
    <cellStyle name="20 % - Markeringsfarve5 2 2 3 2 4 2 2" xfId="13359"/>
    <cellStyle name="20 % - Markeringsfarve5 2 2 3 2 4 2 2 2" xfId="27390"/>
    <cellStyle name="20 % - Markeringsfarve5 2 2 3 2 4 2 3" xfId="23440"/>
    <cellStyle name="20 % - Markeringsfarve5 2 2 3 2 4 3" xfId="3042"/>
    <cellStyle name="20 % - Markeringsfarve5 2 2 3 2 4 3 2" xfId="13360"/>
    <cellStyle name="20 % - Markeringsfarve5 2 2 3 2 4 3 2 2" xfId="27391"/>
    <cellStyle name="20 % - Markeringsfarve5 2 2 3 2 4 3 3" xfId="23441"/>
    <cellStyle name="20 % - Markeringsfarve5 2 2 3 2 4 4" xfId="3043"/>
    <cellStyle name="20 % - Markeringsfarve5 2 2 3 2 4 4 2" xfId="13361"/>
    <cellStyle name="20 % - Markeringsfarve5 2 2 3 2 4 4 2 2" xfId="27392"/>
    <cellStyle name="20 % - Markeringsfarve5 2 2 3 2 4 4 3" xfId="23442"/>
    <cellStyle name="20 % - Markeringsfarve5 2 2 3 2 4 5" xfId="3044"/>
    <cellStyle name="20 % - Markeringsfarve5 2 2 3 2 4 5 2" xfId="13362"/>
    <cellStyle name="20 % - Markeringsfarve5 2 2 3 2 4 5 2 2" xfId="27393"/>
    <cellStyle name="20 % - Markeringsfarve5 2 2 3 2 4 5 3" xfId="23443"/>
    <cellStyle name="20 % - Markeringsfarve5 2 2 3 2 4 6" xfId="3045"/>
    <cellStyle name="20 % - Markeringsfarve5 2 2 3 2 4 6 2" xfId="13363"/>
    <cellStyle name="20 % - Markeringsfarve5 2 2 3 2 4 6 2 2" xfId="27394"/>
    <cellStyle name="20 % - Markeringsfarve5 2 2 3 2 4 6 3" xfId="23444"/>
    <cellStyle name="20 % - Markeringsfarve5 2 2 3 2 4 7" xfId="13358"/>
    <cellStyle name="20 % - Markeringsfarve5 2 2 3 2 4 7 2" xfId="27389"/>
    <cellStyle name="20 % - Markeringsfarve5 2 2 3 2 4 8" xfId="23439"/>
    <cellStyle name="20 % - Markeringsfarve5 2 2 3 2 5" xfId="3046"/>
    <cellStyle name="20 % - Markeringsfarve5 2 2 3 2 5 2" xfId="3047"/>
    <cellStyle name="20 % - Markeringsfarve5 2 2 3 2 5 2 2" xfId="13365"/>
    <cellStyle name="20 % - Markeringsfarve5 2 2 3 2 5 2 2 2" xfId="27396"/>
    <cellStyle name="20 % - Markeringsfarve5 2 2 3 2 5 2 3" xfId="23446"/>
    <cellStyle name="20 % - Markeringsfarve5 2 2 3 2 5 3" xfId="3048"/>
    <cellStyle name="20 % - Markeringsfarve5 2 2 3 2 5 3 2" xfId="13366"/>
    <cellStyle name="20 % - Markeringsfarve5 2 2 3 2 5 3 2 2" xfId="27397"/>
    <cellStyle name="20 % - Markeringsfarve5 2 2 3 2 5 3 3" xfId="23447"/>
    <cellStyle name="20 % - Markeringsfarve5 2 2 3 2 5 4" xfId="3049"/>
    <cellStyle name="20 % - Markeringsfarve5 2 2 3 2 5 4 2" xfId="13367"/>
    <cellStyle name="20 % - Markeringsfarve5 2 2 3 2 5 4 2 2" xfId="27398"/>
    <cellStyle name="20 % - Markeringsfarve5 2 2 3 2 5 4 3" xfId="23448"/>
    <cellStyle name="20 % - Markeringsfarve5 2 2 3 2 5 5" xfId="3050"/>
    <cellStyle name="20 % - Markeringsfarve5 2 2 3 2 5 5 2" xfId="13368"/>
    <cellStyle name="20 % - Markeringsfarve5 2 2 3 2 5 5 2 2" xfId="27399"/>
    <cellStyle name="20 % - Markeringsfarve5 2 2 3 2 5 5 3" xfId="23449"/>
    <cellStyle name="20 % - Markeringsfarve5 2 2 3 2 5 6" xfId="3051"/>
    <cellStyle name="20 % - Markeringsfarve5 2 2 3 2 5 6 2" xfId="13369"/>
    <cellStyle name="20 % - Markeringsfarve5 2 2 3 2 5 6 2 2" xfId="27400"/>
    <cellStyle name="20 % - Markeringsfarve5 2 2 3 2 5 6 3" xfId="23450"/>
    <cellStyle name="20 % - Markeringsfarve5 2 2 3 2 5 7" xfId="13364"/>
    <cellStyle name="20 % - Markeringsfarve5 2 2 3 2 5 7 2" xfId="27395"/>
    <cellStyle name="20 % - Markeringsfarve5 2 2 3 2 5 8" xfId="23445"/>
    <cellStyle name="20 % - Markeringsfarve5 2 2 3 2 6" xfId="3052"/>
    <cellStyle name="20 % - Markeringsfarve5 2 2 3 2 6 2" xfId="13370"/>
    <cellStyle name="20 % - Markeringsfarve5 2 2 3 2 6 2 2" xfId="27401"/>
    <cellStyle name="20 % - Markeringsfarve5 2 2 3 2 6 3" xfId="23451"/>
    <cellStyle name="20 % - Markeringsfarve5 2 2 3 2 7" xfId="3053"/>
    <cellStyle name="20 % - Markeringsfarve5 2 2 3 2 7 2" xfId="13371"/>
    <cellStyle name="20 % - Markeringsfarve5 2 2 3 2 7 2 2" xfId="27402"/>
    <cellStyle name="20 % - Markeringsfarve5 2 2 3 2 7 3" xfId="23452"/>
    <cellStyle name="20 % - Markeringsfarve5 2 2 3 2 8" xfId="3054"/>
    <cellStyle name="20 % - Markeringsfarve5 2 2 3 2 8 2" xfId="13372"/>
    <cellStyle name="20 % - Markeringsfarve5 2 2 3 2 8 2 2" xfId="27403"/>
    <cellStyle name="20 % - Markeringsfarve5 2 2 3 2 8 3" xfId="23453"/>
    <cellStyle name="20 % - Markeringsfarve5 2 2 3 2 9" xfId="3055"/>
    <cellStyle name="20 % - Markeringsfarve5 2 2 3 2 9 2" xfId="13373"/>
    <cellStyle name="20 % - Markeringsfarve5 2 2 3 2 9 2 2" xfId="27404"/>
    <cellStyle name="20 % - Markeringsfarve5 2 2 3 2 9 3" xfId="23454"/>
    <cellStyle name="20 % - Markeringsfarve5 2 2 3 3" xfId="3056"/>
    <cellStyle name="20 % - Markeringsfarve5 2 2 3 3 10" xfId="13374"/>
    <cellStyle name="20 % - Markeringsfarve5 2 2 3 3 10 2" xfId="27405"/>
    <cellStyle name="20 % - Markeringsfarve5 2 2 3 3 11" xfId="23455"/>
    <cellStyle name="20 % - Markeringsfarve5 2 2 3 3 2" xfId="3057"/>
    <cellStyle name="20 % - Markeringsfarve5 2 2 3 3 2 2" xfId="3058"/>
    <cellStyle name="20 % - Markeringsfarve5 2 2 3 3 2 2 2" xfId="13376"/>
    <cellStyle name="20 % - Markeringsfarve5 2 2 3 3 2 2 2 2" xfId="27407"/>
    <cellStyle name="20 % - Markeringsfarve5 2 2 3 3 2 2 3" xfId="23457"/>
    <cellStyle name="20 % - Markeringsfarve5 2 2 3 3 2 3" xfId="3059"/>
    <cellStyle name="20 % - Markeringsfarve5 2 2 3 3 2 3 2" xfId="13377"/>
    <cellStyle name="20 % - Markeringsfarve5 2 2 3 3 2 3 2 2" xfId="27408"/>
    <cellStyle name="20 % - Markeringsfarve5 2 2 3 3 2 3 3" xfId="23458"/>
    <cellStyle name="20 % - Markeringsfarve5 2 2 3 3 2 4" xfId="3060"/>
    <cellStyle name="20 % - Markeringsfarve5 2 2 3 3 2 4 2" xfId="13378"/>
    <cellStyle name="20 % - Markeringsfarve5 2 2 3 3 2 4 2 2" xfId="27409"/>
    <cellStyle name="20 % - Markeringsfarve5 2 2 3 3 2 4 3" xfId="23459"/>
    <cellStyle name="20 % - Markeringsfarve5 2 2 3 3 2 5" xfId="3061"/>
    <cellStyle name="20 % - Markeringsfarve5 2 2 3 3 2 5 2" xfId="13379"/>
    <cellStyle name="20 % - Markeringsfarve5 2 2 3 3 2 5 2 2" xfId="27410"/>
    <cellStyle name="20 % - Markeringsfarve5 2 2 3 3 2 5 3" xfId="23460"/>
    <cellStyle name="20 % - Markeringsfarve5 2 2 3 3 2 6" xfId="3062"/>
    <cellStyle name="20 % - Markeringsfarve5 2 2 3 3 2 6 2" xfId="13380"/>
    <cellStyle name="20 % - Markeringsfarve5 2 2 3 3 2 6 2 2" xfId="27411"/>
    <cellStyle name="20 % - Markeringsfarve5 2 2 3 3 2 6 3" xfId="23461"/>
    <cellStyle name="20 % - Markeringsfarve5 2 2 3 3 2 7" xfId="13375"/>
    <cellStyle name="20 % - Markeringsfarve5 2 2 3 3 2 7 2" xfId="27406"/>
    <cellStyle name="20 % - Markeringsfarve5 2 2 3 3 2 8" xfId="23456"/>
    <cellStyle name="20 % - Markeringsfarve5 2 2 3 3 3" xfId="3063"/>
    <cellStyle name="20 % - Markeringsfarve5 2 2 3 3 3 2" xfId="3064"/>
    <cellStyle name="20 % - Markeringsfarve5 2 2 3 3 3 2 2" xfId="13382"/>
    <cellStyle name="20 % - Markeringsfarve5 2 2 3 3 3 2 2 2" xfId="27413"/>
    <cellStyle name="20 % - Markeringsfarve5 2 2 3 3 3 2 3" xfId="23463"/>
    <cellStyle name="20 % - Markeringsfarve5 2 2 3 3 3 3" xfId="3065"/>
    <cellStyle name="20 % - Markeringsfarve5 2 2 3 3 3 3 2" xfId="13383"/>
    <cellStyle name="20 % - Markeringsfarve5 2 2 3 3 3 3 2 2" xfId="27414"/>
    <cellStyle name="20 % - Markeringsfarve5 2 2 3 3 3 3 3" xfId="23464"/>
    <cellStyle name="20 % - Markeringsfarve5 2 2 3 3 3 4" xfId="3066"/>
    <cellStyle name="20 % - Markeringsfarve5 2 2 3 3 3 4 2" xfId="13384"/>
    <cellStyle name="20 % - Markeringsfarve5 2 2 3 3 3 4 2 2" xfId="27415"/>
    <cellStyle name="20 % - Markeringsfarve5 2 2 3 3 3 4 3" xfId="23465"/>
    <cellStyle name="20 % - Markeringsfarve5 2 2 3 3 3 5" xfId="3067"/>
    <cellStyle name="20 % - Markeringsfarve5 2 2 3 3 3 5 2" xfId="13385"/>
    <cellStyle name="20 % - Markeringsfarve5 2 2 3 3 3 5 2 2" xfId="27416"/>
    <cellStyle name="20 % - Markeringsfarve5 2 2 3 3 3 5 3" xfId="23466"/>
    <cellStyle name="20 % - Markeringsfarve5 2 2 3 3 3 6" xfId="3068"/>
    <cellStyle name="20 % - Markeringsfarve5 2 2 3 3 3 6 2" xfId="13386"/>
    <cellStyle name="20 % - Markeringsfarve5 2 2 3 3 3 6 2 2" xfId="27417"/>
    <cellStyle name="20 % - Markeringsfarve5 2 2 3 3 3 6 3" xfId="23467"/>
    <cellStyle name="20 % - Markeringsfarve5 2 2 3 3 3 7" xfId="13381"/>
    <cellStyle name="20 % - Markeringsfarve5 2 2 3 3 3 7 2" xfId="27412"/>
    <cellStyle name="20 % - Markeringsfarve5 2 2 3 3 3 8" xfId="23462"/>
    <cellStyle name="20 % - Markeringsfarve5 2 2 3 3 4" xfId="3069"/>
    <cellStyle name="20 % - Markeringsfarve5 2 2 3 3 4 2" xfId="3070"/>
    <cellStyle name="20 % - Markeringsfarve5 2 2 3 3 4 2 2" xfId="13388"/>
    <cellStyle name="20 % - Markeringsfarve5 2 2 3 3 4 2 2 2" xfId="27419"/>
    <cellStyle name="20 % - Markeringsfarve5 2 2 3 3 4 2 3" xfId="23469"/>
    <cellStyle name="20 % - Markeringsfarve5 2 2 3 3 4 3" xfId="3071"/>
    <cellStyle name="20 % - Markeringsfarve5 2 2 3 3 4 3 2" xfId="13389"/>
    <cellStyle name="20 % - Markeringsfarve5 2 2 3 3 4 3 2 2" xfId="27420"/>
    <cellStyle name="20 % - Markeringsfarve5 2 2 3 3 4 3 3" xfId="23470"/>
    <cellStyle name="20 % - Markeringsfarve5 2 2 3 3 4 4" xfId="3072"/>
    <cellStyle name="20 % - Markeringsfarve5 2 2 3 3 4 4 2" xfId="13390"/>
    <cellStyle name="20 % - Markeringsfarve5 2 2 3 3 4 4 2 2" xfId="27421"/>
    <cellStyle name="20 % - Markeringsfarve5 2 2 3 3 4 4 3" xfId="23471"/>
    <cellStyle name="20 % - Markeringsfarve5 2 2 3 3 4 5" xfId="3073"/>
    <cellStyle name="20 % - Markeringsfarve5 2 2 3 3 4 5 2" xfId="13391"/>
    <cellStyle name="20 % - Markeringsfarve5 2 2 3 3 4 5 2 2" xfId="27422"/>
    <cellStyle name="20 % - Markeringsfarve5 2 2 3 3 4 5 3" xfId="23472"/>
    <cellStyle name="20 % - Markeringsfarve5 2 2 3 3 4 6" xfId="3074"/>
    <cellStyle name="20 % - Markeringsfarve5 2 2 3 3 4 6 2" xfId="13392"/>
    <cellStyle name="20 % - Markeringsfarve5 2 2 3 3 4 6 2 2" xfId="27423"/>
    <cellStyle name="20 % - Markeringsfarve5 2 2 3 3 4 6 3" xfId="23473"/>
    <cellStyle name="20 % - Markeringsfarve5 2 2 3 3 4 7" xfId="13387"/>
    <cellStyle name="20 % - Markeringsfarve5 2 2 3 3 4 7 2" xfId="27418"/>
    <cellStyle name="20 % - Markeringsfarve5 2 2 3 3 4 8" xfId="23468"/>
    <cellStyle name="20 % - Markeringsfarve5 2 2 3 3 5" xfId="3075"/>
    <cellStyle name="20 % - Markeringsfarve5 2 2 3 3 5 2" xfId="13393"/>
    <cellStyle name="20 % - Markeringsfarve5 2 2 3 3 5 2 2" xfId="27424"/>
    <cellStyle name="20 % - Markeringsfarve5 2 2 3 3 5 3" xfId="23474"/>
    <cellStyle name="20 % - Markeringsfarve5 2 2 3 3 6" xfId="3076"/>
    <cellStyle name="20 % - Markeringsfarve5 2 2 3 3 6 2" xfId="13394"/>
    <cellStyle name="20 % - Markeringsfarve5 2 2 3 3 6 2 2" xfId="27425"/>
    <cellStyle name="20 % - Markeringsfarve5 2 2 3 3 6 3" xfId="23475"/>
    <cellStyle name="20 % - Markeringsfarve5 2 2 3 3 7" xfId="3077"/>
    <cellStyle name="20 % - Markeringsfarve5 2 2 3 3 7 2" xfId="13395"/>
    <cellStyle name="20 % - Markeringsfarve5 2 2 3 3 7 2 2" xfId="27426"/>
    <cellStyle name="20 % - Markeringsfarve5 2 2 3 3 7 3" xfId="23476"/>
    <cellStyle name="20 % - Markeringsfarve5 2 2 3 3 8" xfId="3078"/>
    <cellStyle name="20 % - Markeringsfarve5 2 2 3 3 8 2" xfId="13396"/>
    <cellStyle name="20 % - Markeringsfarve5 2 2 3 3 8 2 2" xfId="27427"/>
    <cellStyle name="20 % - Markeringsfarve5 2 2 3 3 8 3" xfId="23477"/>
    <cellStyle name="20 % - Markeringsfarve5 2 2 3 3 9" xfId="3079"/>
    <cellStyle name="20 % - Markeringsfarve5 2 2 3 3 9 2" xfId="13397"/>
    <cellStyle name="20 % - Markeringsfarve5 2 2 3 3 9 2 2" xfId="27428"/>
    <cellStyle name="20 % - Markeringsfarve5 2 2 3 3 9 3" xfId="23478"/>
    <cellStyle name="20 % - Markeringsfarve5 2 2 3 4" xfId="3080"/>
    <cellStyle name="20 % - Markeringsfarve5 2 2 3 4 2" xfId="3081"/>
    <cellStyle name="20 % - Markeringsfarve5 2 2 3 4 2 2" xfId="13399"/>
    <cellStyle name="20 % - Markeringsfarve5 2 2 3 4 2 2 2" xfId="27430"/>
    <cellStyle name="20 % - Markeringsfarve5 2 2 3 4 2 3" xfId="23480"/>
    <cellStyle name="20 % - Markeringsfarve5 2 2 3 4 3" xfId="3082"/>
    <cellStyle name="20 % - Markeringsfarve5 2 2 3 4 3 2" xfId="13400"/>
    <cellStyle name="20 % - Markeringsfarve5 2 2 3 4 3 2 2" xfId="27431"/>
    <cellStyle name="20 % - Markeringsfarve5 2 2 3 4 3 3" xfId="23481"/>
    <cellStyle name="20 % - Markeringsfarve5 2 2 3 4 4" xfId="3083"/>
    <cellStyle name="20 % - Markeringsfarve5 2 2 3 4 4 2" xfId="13401"/>
    <cellStyle name="20 % - Markeringsfarve5 2 2 3 4 4 2 2" xfId="27432"/>
    <cellStyle name="20 % - Markeringsfarve5 2 2 3 4 4 3" xfId="23482"/>
    <cellStyle name="20 % - Markeringsfarve5 2 2 3 4 5" xfId="3084"/>
    <cellStyle name="20 % - Markeringsfarve5 2 2 3 4 5 2" xfId="13402"/>
    <cellStyle name="20 % - Markeringsfarve5 2 2 3 4 5 2 2" xfId="27433"/>
    <cellStyle name="20 % - Markeringsfarve5 2 2 3 4 5 3" xfId="23483"/>
    <cellStyle name="20 % - Markeringsfarve5 2 2 3 4 6" xfId="3085"/>
    <cellStyle name="20 % - Markeringsfarve5 2 2 3 4 6 2" xfId="13403"/>
    <cellStyle name="20 % - Markeringsfarve5 2 2 3 4 6 2 2" xfId="27434"/>
    <cellStyle name="20 % - Markeringsfarve5 2 2 3 4 6 3" xfId="23484"/>
    <cellStyle name="20 % - Markeringsfarve5 2 2 3 4 7" xfId="13398"/>
    <cellStyle name="20 % - Markeringsfarve5 2 2 3 4 7 2" xfId="27429"/>
    <cellStyle name="20 % - Markeringsfarve5 2 2 3 4 8" xfId="23479"/>
    <cellStyle name="20 % - Markeringsfarve5 2 2 3 5" xfId="3086"/>
    <cellStyle name="20 % - Markeringsfarve5 2 2 3 5 2" xfId="3087"/>
    <cellStyle name="20 % - Markeringsfarve5 2 2 3 5 2 2" xfId="13405"/>
    <cellStyle name="20 % - Markeringsfarve5 2 2 3 5 2 2 2" xfId="27436"/>
    <cellStyle name="20 % - Markeringsfarve5 2 2 3 5 2 3" xfId="23486"/>
    <cellStyle name="20 % - Markeringsfarve5 2 2 3 5 3" xfId="3088"/>
    <cellStyle name="20 % - Markeringsfarve5 2 2 3 5 3 2" xfId="13406"/>
    <cellStyle name="20 % - Markeringsfarve5 2 2 3 5 3 2 2" xfId="27437"/>
    <cellStyle name="20 % - Markeringsfarve5 2 2 3 5 3 3" xfId="23487"/>
    <cellStyle name="20 % - Markeringsfarve5 2 2 3 5 4" xfId="3089"/>
    <cellStyle name="20 % - Markeringsfarve5 2 2 3 5 4 2" xfId="13407"/>
    <cellStyle name="20 % - Markeringsfarve5 2 2 3 5 4 2 2" xfId="27438"/>
    <cellStyle name="20 % - Markeringsfarve5 2 2 3 5 4 3" xfId="23488"/>
    <cellStyle name="20 % - Markeringsfarve5 2 2 3 5 5" xfId="3090"/>
    <cellStyle name="20 % - Markeringsfarve5 2 2 3 5 5 2" xfId="13408"/>
    <cellStyle name="20 % - Markeringsfarve5 2 2 3 5 5 2 2" xfId="27439"/>
    <cellStyle name="20 % - Markeringsfarve5 2 2 3 5 5 3" xfId="23489"/>
    <cellStyle name="20 % - Markeringsfarve5 2 2 3 5 6" xfId="3091"/>
    <cellStyle name="20 % - Markeringsfarve5 2 2 3 5 6 2" xfId="13409"/>
    <cellStyle name="20 % - Markeringsfarve5 2 2 3 5 6 2 2" xfId="27440"/>
    <cellStyle name="20 % - Markeringsfarve5 2 2 3 5 6 3" xfId="23490"/>
    <cellStyle name="20 % - Markeringsfarve5 2 2 3 5 7" xfId="13404"/>
    <cellStyle name="20 % - Markeringsfarve5 2 2 3 5 7 2" xfId="27435"/>
    <cellStyle name="20 % - Markeringsfarve5 2 2 3 5 8" xfId="23485"/>
    <cellStyle name="20 % - Markeringsfarve5 2 2 3 6" xfId="3092"/>
    <cellStyle name="20 % - Markeringsfarve5 2 2 3 6 2" xfId="3093"/>
    <cellStyle name="20 % - Markeringsfarve5 2 2 3 6 2 2" xfId="13411"/>
    <cellStyle name="20 % - Markeringsfarve5 2 2 3 6 2 2 2" xfId="27442"/>
    <cellStyle name="20 % - Markeringsfarve5 2 2 3 6 2 3" xfId="23492"/>
    <cellStyle name="20 % - Markeringsfarve5 2 2 3 6 3" xfId="3094"/>
    <cellStyle name="20 % - Markeringsfarve5 2 2 3 6 3 2" xfId="13412"/>
    <cellStyle name="20 % - Markeringsfarve5 2 2 3 6 3 2 2" xfId="27443"/>
    <cellStyle name="20 % - Markeringsfarve5 2 2 3 6 3 3" xfId="23493"/>
    <cellStyle name="20 % - Markeringsfarve5 2 2 3 6 4" xfId="3095"/>
    <cellStyle name="20 % - Markeringsfarve5 2 2 3 6 4 2" xfId="13413"/>
    <cellStyle name="20 % - Markeringsfarve5 2 2 3 6 4 2 2" xfId="27444"/>
    <cellStyle name="20 % - Markeringsfarve5 2 2 3 6 4 3" xfId="23494"/>
    <cellStyle name="20 % - Markeringsfarve5 2 2 3 6 5" xfId="3096"/>
    <cellStyle name="20 % - Markeringsfarve5 2 2 3 6 5 2" xfId="13414"/>
    <cellStyle name="20 % - Markeringsfarve5 2 2 3 6 5 2 2" xfId="27445"/>
    <cellStyle name="20 % - Markeringsfarve5 2 2 3 6 5 3" xfId="23495"/>
    <cellStyle name="20 % - Markeringsfarve5 2 2 3 6 6" xfId="3097"/>
    <cellStyle name="20 % - Markeringsfarve5 2 2 3 6 6 2" xfId="13415"/>
    <cellStyle name="20 % - Markeringsfarve5 2 2 3 6 6 2 2" xfId="27446"/>
    <cellStyle name="20 % - Markeringsfarve5 2 2 3 6 6 3" xfId="23496"/>
    <cellStyle name="20 % - Markeringsfarve5 2 2 3 6 7" xfId="13410"/>
    <cellStyle name="20 % - Markeringsfarve5 2 2 3 6 7 2" xfId="27441"/>
    <cellStyle name="20 % - Markeringsfarve5 2 2 3 6 8" xfId="23491"/>
    <cellStyle name="20 % - Markeringsfarve5 2 2 3 7" xfId="3098"/>
    <cellStyle name="20 % - Markeringsfarve5 2 2 3 7 2" xfId="13416"/>
    <cellStyle name="20 % - Markeringsfarve5 2 2 3 7 2 2" xfId="27447"/>
    <cellStyle name="20 % - Markeringsfarve5 2 2 3 7 3" xfId="23497"/>
    <cellStyle name="20 % - Markeringsfarve5 2 2 3 8" xfId="3099"/>
    <cellStyle name="20 % - Markeringsfarve5 2 2 3 8 2" xfId="13417"/>
    <cellStyle name="20 % - Markeringsfarve5 2 2 3 8 2 2" xfId="27448"/>
    <cellStyle name="20 % - Markeringsfarve5 2 2 3 8 3" xfId="23498"/>
    <cellStyle name="20 % - Markeringsfarve5 2 2 3 9" xfId="3100"/>
    <cellStyle name="20 % - Markeringsfarve5 2 2 3 9 2" xfId="13418"/>
    <cellStyle name="20 % - Markeringsfarve5 2 2 3 9 2 2" xfId="27449"/>
    <cellStyle name="20 % - Markeringsfarve5 2 2 3 9 3" xfId="23499"/>
    <cellStyle name="20 % - Markeringsfarve5 2 2 4" xfId="3101"/>
    <cellStyle name="20 % - Markeringsfarve5 2 2 4 10" xfId="3102"/>
    <cellStyle name="20 % - Markeringsfarve5 2 2 4 10 2" xfId="13420"/>
    <cellStyle name="20 % - Markeringsfarve5 2 2 4 10 2 2" xfId="27451"/>
    <cellStyle name="20 % - Markeringsfarve5 2 2 4 10 3" xfId="23501"/>
    <cellStyle name="20 % - Markeringsfarve5 2 2 4 11" xfId="13419"/>
    <cellStyle name="20 % - Markeringsfarve5 2 2 4 11 2" xfId="27450"/>
    <cellStyle name="20 % - Markeringsfarve5 2 2 4 12" xfId="23500"/>
    <cellStyle name="20 % - Markeringsfarve5 2 2 4 2" xfId="3103"/>
    <cellStyle name="20 % - Markeringsfarve5 2 2 4 2 10" xfId="13421"/>
    <cellStyle name="20 % - Markeringsfarve5 2 2 4 2 10 2" xfId="27452"/>
    <cellStyle name="20 % - Markeringsfarve5 2 2 4 2 11" xfId="23502"/>
    <cellStyle name="20 % - Markeringsfarve5 2 2 4 2 2" xfId="3104"/>
    <cellStyle name="20 % - Markeringsfarve5 2 2 4 2 2 2" xfId="3105"/>
    <cellStyle name="20 % - Markeringsfarve5 2 2 4 2 2 2 2" xfId="13423"/>
    <cellStyle name="20 % - Markeringsfarve5 2 2 4 2 2 2 2 2" xfId="27454"/>
    <cellStyle name="20 % - Markeringsfarve5 2 2 4 2 2 2 3" xfId="23504"/>
    <cellStyle name="20 % - Markeringsfarve5 2 2 4 2 2 3" xfId="3106"/>
    <cellStyle name="20 % - Markeringsfarve5 2 2 4 2 2 3 2" xfId="13424"/>
    <cellStyle name="20 % - Markeringsfarve5 2 2 4 2 2 3 2 2" xfId="27455"/>
    <cellStyle name="20 % - Markeringsfarve5 2 2 4 2 2 3 3" xfId="23505"/>
    <cellStyle name="20 % - Markeringsfarve5 2 2 4 2 2 4" xfId="3107"/>
    <cellStyle name="20 % - Markeringsfarve5 2 2 4 2 2 4 2" xfId="13425"/>
    <cellStyle name="20 % - Markeringsfarve5 2 2 4 2 2 4 2 2" xfId="27456"/>
    <cellStyle name="20 % - Markeringsfarve5 2 2 4 2 2 4 3" xfId="23506"/>
    <cellStyle name="20 % - Markeringsfarve5 2 2 4 2 2 5" xfId="3108"/>
    <cellStyle name="20 % - Markeringsfarve5 2 2 4 2 2 5 2" xfId="13426"/>
    <cellStyle name="20 % - Markeringsfarve5 2 2 4 2 2 5 2 2" xfId="27457"/>
    <cellStyle name="20 % - Markeringsfarve5 2 2 4 2 2 5 3" xfId="23507"/>
    <cellStyle name="20 % - Markeringsfarve5 2 2 4 2 2 6" xfId="3109"/>
    <cellStyle name="20 % - Markeringsfarve5 2 2 4 2 2 6 2" xfId="13427"/>
    <cellStyle name="20 % - Markeringsfarve5 2 2 4 2 2 6 2 2" xfId="27458"/>
    <cellStyle name="20 % - Markeringsfarve5 2 2 4 2 2 6 3" xfId="23508"/>
    <cellStyle name="20 % - Markeringsfarve5 2 2 4 2 2 7" xfId="13422"/>
    <cellStyle name="20 % - Markeringsfarve5 2 2 4 2 2 7 2" xfId="27453"/>
    <cellStyle name="20 % - Markeringsfarve5 2 2 4 2 2 8" xfId="23503"/>
    <cellStyle name="20 % - Markeringsfarve5 2 2 4 2 3" xfId="3110"/>
    <cellStyle name="20 % - Markeringsfarve5 2 2 4 2 3 2" xfId="3111"/>
    <cellStyle name="20 % - Markeringsfarve5 2 2 4 2 3 2 2" xfId="13429"/>
    <cellStyle name="20 % - Markeringsfarve5 2 2 4 2 3 2 2 2" xfId="27460"/>
    <cellStyle name="20 % - Markeringsfarve5 2 2 4 2 3 2 3" xfId="23510"/>
    <cellStyle name="20 % - Markeringsfarve5 2 2 4 2 3 3" xfId="3112"/>
    <cellStyle name="20 % - Markeringsfarve5 2 2 4 2 3 3 2" xfId="13430"/>
    <cellStyle name="20 % - Markeringsfarve5 2 2 4 2 3 3 2 2" xfId="27461"/>
    <cellStyle name="20 % - Markeringsfarve5 2 2 4 2 3 3 3" xfId="23511"/>
    <cellStyle name="20 % - Markeringsfarve5 2 2 4 2 3 4" xfId="3113"/>
    <cellStyle name="20 % - Markeringsfarve5 2 2 4 2 3 4 2" xfId="13431"/>
    <cellStyle name="20 % - Markeringsfarve5 2 2 4 2 3 4 2 2" xfId="27462"/>
    <cellStyle name="20 % - Markeringsfarve5 2 2 4 2 3 4 3" xfId="23512"/>
    <cellStyle name="20 % - Markeringsfarve5 2 2 4 2 3 5" xfId="3114"/>
    <cellStyle name="20 % - Markeringsfarve5 2 2 4 2 3 5 2" xfId="13432"/>
    <cellStyle name="20 % - Markeringsfarve5 2 2 4 2 3 5 2 2" xfId="27463"/>
    <cellStyle name="20 % - Markeringsfarve5 2 2 4 2 3 5 3" xfId="23513"/>
    <cellStyle name="20 % - Markeringsfarve5 2 2 4 2 3 6" xfId="3115"/>
    <cellStyle name="20 % - Markeringsfarve5 2 2 4 2 3 6 2" xfId="13433"/>
    <cellStyle name="20 % - Markeringsfarve5 2 2 4 2 3 6 2 2" xfId="27464"/>
    <cellStyle name="20 % - Markeringsfarve5 2 2 4 2 3 6 3" xfId="23514"/>
    <cellStyle name="20 % - Markeringsfarve5 2 2 4 2 3 7" xfId="13428"/>
    <cellStyle name="20 % - Markeringsfarve5 2 2 4 2 3 7 2" xfId="27459"/>
    <cellStyle name="20 % - Markeringsfarve5 2 2 4 2 3 8" xfId="23509"/>
    <cellStyle name="20 % - Markeringsfarve5 2 2 4 2 4" xfId="3116"/>
    <cellStyle name="20 % - Markeringsfarve5 2 2 4 2 4 2" xfId="3117"/>
    <cellStyle name="20 % - Markeringsfarve5 2 2 4 2 4 2 2" xfId="13435"/>
    <cellStyle name="20 % - Markeringsfarve5 2 2 4 2 4 2 2 2" xfId="27466"/>
    <cellStyle name="20 % - Markeringsfarve5 2 2 4 2 4 2 3" xfId="23516"/>
    <cellStyle name="20 % - Markeringsfarve5 2 2 4 2 4 3" xfId="3118"/>
    <cellStyle name="20 % - Markeringsfarve5 2 2 4 2 4 3 2" xfId="13436"/>
    <cellStyle name="20 % - Markeringsfarve5 2 2 4 2 4 3 2 2" xfId="27467"/>
    <cellStyle name="20 % - Markeringsfarve5 2 2 4 2 4 3 3" xfId="23517"/>
    <cellStyle name="20 % - Markeringsfarve5 2 2 4 2 4 4" xfId="3119"/>
    <cellStyle name="20 % - Markeringsfarve5 2 2 4 2 4 4 2" xfId="13437"/>
    <cellStyle name="20 % - Markeringsfarve5 2 2 4 2 4 4 2 2" xfId="27468"/>
    <cellStyle name="20 % - Markeringsfarve5 2 2 4 2 4 4 3" xfId="23518"/>
    <cellStyle name="20 % - Markeringsfarve5 2 2 4 2 4 5" xfId="3120"/>
    <cellStyle name="20 % - Markeringsfarve5 2 2 4 2 4 5 2" xfId="13438"/>
    <cellStyle name="20 % - Markeringsfarve5 2 2 4 2 4 5 2 2" xfId="27469"/>
    <cellStyle name="20 % - Markeringsfarve5 2 2 4 2 4 5 3" xfId="23519"/>
    <cellStyle name="20 % - Markeringsfarve5 2 2 4 2 4 6" xfId="3121"/>
    <cellStyle name="20 % - Markeringsfarve5 2 2 4 2 4 6 2" xfId="13439"/>
    <cellStyle name="20 % - Markeringsfarve5 2 2 4 2 4 6 2 2" xfId="27470"/>
    <cellStyle name="20 % - Markeringsfarve5 2 2 4 2 4 6 3" xfId="23520"/>
    <cellStyle name="20 % - Markeringsfarve5 2 2 4 2 4 7" xfId="13434"/>
    <cellStyle name="20 % - Markeringsfarve5 2 2 4 2 4 7 2" xfId="27465"/>
    <cellStyle name="20 % - Markeringsfarve5 2 2 4 2 4 8" xfId="23515"/>
    <cellStyle name="20 % - Markeringsfarve5 2 2 4 2 5" xfId="3122"/>
    <cellStyle name="20 % - Markeringsfarve5 2 2 4 2 5 2" xfId="13440"/>
    <cellStyle name="20 % - Markeringsfarve5 2 2 4 2 5 2 2" xfId="27471"/>
    <cellStyle name="20 % - Markeringsfarve5 2 2 4 2 5 3" xfId="23521"/>
    <cellStyle name="20 % - Markeringsfarve5 2 2 4 2 6" xfId="3123"/>
    <cellStyle name="20 % - Markeringsfarve5 2 2 4 2 6 2" xfId="13441"/>
    <cellStyle name="20 % - Markeringsfarve5 2 2 4 2 6 2 2" xfId="27472"/>
    <cellStyle name="20 % - Markeringsfarve5 2 2 4 2 6 3" xfId="23522"/>
    <cellStyle name="20 % - Markeringsfarve5 2 2 4 2 7" xfId="3124"/>
    <cellStyle name="20 % - Markeringsfarve5 2 2 4 2 7 2" xfId="13442"/>
    <cellStyle name="20 % - Markeringsfarve5 2 2 4 2 7 2 2" xfId="27473"/>
    <cellStyle name="20 % - Markeringsfarve5 2 2 4 2 7 3" xfId="23523"/>
    <cellStyle name="20 % - Markeringsfarve5 2 2 4 2 8" xfId="3125"/>
    <cellStyle name="20 % - Markeringsfarve5 2 2 4 2 8 2" xfId="13443"/>
    <cellStyle name="20 % - Markeringsfarve5 2 2 4 2 8 2 2" xfId="27474"/>
    <cellStyle name="20 % - Markeringsfarve5 2 2 4 2 8 3" xfId="23524"/>
    <cellStyle name="20 % - Markeringsfarve5 2 2 4 2 9" xfId="3126"/>
    <cellStyle name="20 % - Markeringsfarve5 2 2 4 2 9 2" xfId="13444"/>
    <cellStyle name="20 % - Markeringsfarve5 2 2 4 2 9 2 2" xfId="27475"/>
    <cellStyle name="20 % - Markeringsfarve5 2 2 4 2 9 3" xfId="23525"/>
    <cellStyle name="20 % - Markeringsfarve5 2 2 4 3" xfId="3127"/>
    <cellStyle name="20 % - Markeringsfarve5 2 2 4 3 2" xfId="3128"/>
    <cellStyle name="20 % - Markeringsfarve5 2 2 4 3 2 2" xfId="13446"/>
    <cellStyle name="20 % - Markeringsfarve5 2 2 4 3 2 2 2" xfId="27477"/>
    <cellStyle name="20 % - Markeringsfarve5 2 2 4 3 2 3" xfId="23527"/>
    <cellStyle name="20 % - Markeringsfarve5 2 2 4 3 3" xfId="3129"/>
    <cellStyle name="20 % - Markeringsfarve5 2 2 4 3 3 2" xfId="13447"/>
    <cellStyle name="20 % - Markeringsfarve5 2 2 4 3 3 2 2" xfId="27478"/>
    <cellStyle name="20 % - Markeringsfarve5 2 2 4 3 3 3" xfId="23528"/>
    <cellStyle name="20 % - Markeringsfarve5 2 2 4 3 4" xfId="3130"/>
    <cellStyle name="20 % - Markeringsfarve5 2 2 4 3 4 2" xfId="13448"/>
    <cellStyle name="20 % - Markeringsfarve5 2 2 4 3 4 2 2" xfId="27479"/>
    <cellStyle name="20 % - Markeringsfarve5 2 2 4 3 4 3" xfId="23529"/>
    <cellStyle name="20 % - Markeringsfarve5 2 2 4 3 5" xfId="3131"/>
    <cellStyle name="20 % - Markeringsfarve5 2 2 4 3 5 2" xfId="13449"/>
    <cellStyle name="20 % - Markeringsfarve5 2 2 4 3 5 2 2" xfId="27480"/>
    <cellStyle name="20 % - Markeringsfarve5 2 2 4 3 5 3" xfId="23530"/>
    <cellStyle name="20 % - Markeringsfarve5 2 2 4 3 6" xfId="3132"/>
    <cellStyle name="20 % - Markeringsfarve5 2 2 4 3 6 2" xfId="13450"/>
    <cellStyle name="20 % - Markeringsfarve5 2 2 4 3 6 2 2" xfId="27481"/>
    <cellStyle name="20 % - Markeringsfarve5 2 2 4 3 6 3" xfId="23531"/>
    <cellStyle name="20 % - Markeringsfarve5 2 2 4 3 7" xfId="13445"/>
    <cellStyle name="20 % - Markeringsfarve5 2 2 4 3 7 2" xfId="27476"/>
    <cellStyle name="20 % - Markeringsfarve5 2 2 4 3 8" xfId="23526"/>
    <cellStyle name="20 % - Markeringsfarve5 2 2 4 4" xfId="3133"/>
    <cellStyle name="20 % - Markeringsfarve5 2 2 4 4 2" xfId="3134"/>
    <cellStyle name="20 % - Markeringsfarve5 2 2 4 4 2 2" xfId="13452"/>
    <cellStyle name="20 % - Markeringsfarve5 2 2 4 4 2 2 2" xfId="27483"/>
    <cellStyle name="20 % - Markeringsfarve5 2 2 4 4 2 3" xfId="23533"/>
    <cellStyle name="20 % - Markeringsfarve5 2 2 4 4 3" xfId="3135"/>
    <cellStyle name="20 % - Markeringsfarve5 2 2 4 4 3 2" xfId="13453"/>
    <cellStyle name="20 % - Markeringsfarve5 2 2 4 4 3 2 2" xfId="27484"/>
    <cellStyle name="20 % - Markeringsfarve5 2 2 4 4 3 3" xfId="23534"/>
    <cellStyle name="20 % - Markeringsfarve5 2 2 4 4 4" xfId="3136"/>
    <cellStyle name="20 % - Markeringsfarve5 2 2 4 4 4 2" xfId="13454"/>
    <cellStyle name="20 % - Markeringsfarve5 2 2 4 4 4 2 2" xfId="27485"/>
    <cellStyle name="20 % - Markeringsfarve5 2 2 4 4 4 3" xfId="23535"/>
    <cellStyle name="20 % - Markeringsfarve5 2 2 4 4 5" xfId="3137"/>
    <cellStyle name="20 % - Markeringsfarve5 2 2 4 4 5 2" xfId="13455"/>
    <cellStyle name="20 % - Markeringsfarve5 2 2 4 4 5 2 2" xfId="27486"/>
    <cellStyle name="20 % - Markeringsfarve5 2 2 4 4 5 3" xfId="23536"/>
    <cellStyle name="20 % - Markeringsfarve5 2 2 4 4 6" xfId="3138"/>
    <cellStyle name="20 % - Markeringsfarve5 2 2 4 4 6 2" xfId="13456"/>
    <cellStyle name="20 % - Markeringsfarve5 2 2 4 4 6 2 2" xfId="27487"/>
    <cellStyle name="20 % - Markeringsfarve5 2 2 4 4 6 3" xfId="23537"/>
    <cellStyle name="20 % - Markeringsfarve5 2 2 4 4 7" xfId="13451"/>
    <cellStyle name="20 % - Markeringsfarve5 2 2 4 4 7 2" xfId="27482"/>
    <cellStyle name="20 % - Markeringsfarve5 2 2 4 4 8" xfId="23532"/>
    <cellStyle name="20 % - Markeringsfarve5 2 2 4 5" xfId="3139"/>
    <cellStyle name="20 % - Markeringsfarve5 2 2 4 5 2" xfId="3140"/>
    <cellStyle name="20 % - Markeringsfarve5 2 2 4 5 2 2" xfId="13458"/>
    <cellStyle name="20 % - Markeringsfarve5 2 2 4 5 2 2 2" xfId="27489"/>
    <cellStyle name="20 % - Markeringsfarve5 2 2 4 5 2 3" xfId="23539"/>
    <cellStyle name="20 % - Markeringsfarve5 2 2 4 5 3" xfId="3141"/>
    <cellStyle name="20 % - Markeringsfarve5 2 2 4 5 3 2" xfId="13459"/>
    <cellStyle name="20 % - Markeringsfarve5 2 2 4 5 3 2 2" xfId="27490"/>
    <cellStyle name="20 % - Markeringsfarve5 2 2 4 5 3 3" xfId="23540"/>
    <cellStyle name="20 % - Markeringsfarve5 2 2 4 5 4" xfId="3142"/>
    <cellStyle name="20 % - Markeringsfarve5 2 2 4 5 4 2" xfId="13460"/>
    <cellStyle name="20 % - Markeringsfarve5 2 2 4 5 4 2 2" xfId="27491"/>
    <cellStyle name="20 % - Markeringsfarve5 2 2 4 5 4 3" xfId="23541"/>
    <cellStyle name="20 % - Markeringsfarve5 2 2 4 5 5" xfId="3143"/>
    <cellStyle name="20 % - Markeringsfarve5 2 2 4 5 5 2" xfId="13461"/>
    <cellStyle name="20 % - Markeringsfarve5 2 2 4 5 5 2 2" xfId="27492"/>
    <cellStyle name="20 % - Markeringsfarve5 2 2 4 5 5 3" xfId="23542"/>
    <cellStyle name="20 % - Markeringsfarve5 2 2 4 5 6" xfId="3144"/>
    <cellStyle name="20 % - Markeringsfarve5 2 2 4 5 6 2" xfId="13462"/>
    <cellStyle name="20 % - Markeringsfarve5 2 2 4 5 6 2 2" xfId="27493"/>
    <cellStyle name="20 % - Markeringsfarve5 2 2 4 5 6 3" xfId="23543"/>
    <cellStyle name="20 % - Markeringsfarve5 2 2 4 5 7" xfId="13457"/>
    <cellStyle name="20 % - Markeringsfarve5 2 2 4 5 7 2" xfId="27488"/>
    <cellStyle name="20 % - Markeringsfarve5 2 2 4 5 8" xfId="23538"/>
    <cellStyle name="20 % - Markeringsfarve5 2 2 4 6" xfId="3145"/>
    <cellStyle name="20 % - Markeringsfarve5 2 2 4 6 2" xfId="13463"/>
    <cellStyle name="20 % - Markeringsfarve5 2 2 4 6 2 2" xfId="27494"/>
    <cellStyle name="20 % - Markeringsfarve5 2 2 4 6 3" xfId="23544"/>
    <cellStyle name="20 % - Markeringsfarve5 2 2 4 7" xfId="3146"/>
    <cellStyle name="20 % - Markeringsfarve5 2 2 4 7 2" xfId="13464"/>
    <cellStyle name="20 % - Markeringsfarve5 2 2 4 7 2 2" xfId="27495"/>
    <cellStyle name="20 % - Markeringsfarve5 2 2 4 7 3" xfId="23545"/>
    <cellStyle name="20 % - Markeringsfarve5 2 2 4 8" xfId="3147"/>
    <cellStyle name="20 % - Markeringsfarve5 2 2 4 8 2" xfId="13465"/>
    <cellStyle name="20 % - Markeringsfarve5 2 2 4 8 2 2" xfId="27496"/>
    <cellStyle name="20 % - Markeringsfarve5 2 2 4 8 3" xfId="23546"/>
    <cellStyle name="20 % - Markeringsfarve5 2 2 4 9" xfId="3148"/>
    <cellStyle name="20 % - Markeringsfarve5 2 2 4 9 2" xfId="13466"/>
    <cellStyle name="20 % - Markeringsfarve5 2 2 4 9 2 2" xfId="27497"/>
    <cellStyle name="20 % - Markeringsfarve5 2 2 4 9 3" xfId="23547"/>
    <cellStyle name="20 % - Markeringsfarve5 2 2 5" xfId="3149"/>
    <cellStyle name="20 % - Markeringsfarve5 2 2 5 10" xfId="13467"/>
    <cellStyle name="20 % - Markeringsfarve5 2 2 5 10 2" xfId="27498"/>
    <cellStyle name="20 % - Markeringsfarve5 2 2 5 11" xfId="23548"/>
    <cellStyle name="20 % - Markeringsfarve5 2 2 5 2" xfId="3150"/>
    <cellStyle name="20 % - Markeringsfarve5 2 2 5 2 2" xfId="3151"/>
    <cellStyle name="20 % - Markeringsfarve5 2 2 5 2 2 2" xfId="13469"/>
    <cellStyle name="20 % - Markeringsfarve5 2 2 5 2 2 2 2" xfId="27500"/>
    <cellStyle name="20 % - Markeringsfarve5 2 2 5 2 2 3" xfId="23550"/>
    <cellStyle name="20 % - Markeringsfarve5 2 2 5 2 3" xfId="3152"/>
    <cellStyle name="20 % - Markeringsfarve5 2 2 5 2 3 2" xfId="13470"/>
    <cellStyle name="20 % - Markeringsfarve5 2 2 5 2 3 2 2" xfId="27501"/>
    <cellStyle name="20 % - Markeringsfarve5 2 2 5 2 3 3" xfId="23551"/>
    <cellStyle name="20 % - Markeringsfarve5 2 2 5 2 4" xfId="3153"/>
    <cellStyle name="20 % - Markeringsfarve5 2 2 5 2 4 2" xfId="13471"/>
    <cellStyle name="20 % - Markeringsfarve5 2 2 5 2 4 2 2" xfId="27502"/>
    <cellStyle name="20 % - Markeringsfarve5 2 2 5 2 4 3" xfId="23552"/>
    <cellStyle name="20 % - Markeringsfarve5 2 2 5 2 5" xfId="3154"/>
    <cellStyle name="20 % - Markeringsfarve5 2 2 5 2 5 2" xfId="13472"/>
    <cellStyle name="20 % - Markeringsfarve5 2 2 5 2 5 2 2" xfId="27503"/>
    <cellStyle name="20 % - Markeringsfarve5 2 2 5 2 5 3" xfId="23553"/>
    <cellStyle name="20 % - Markeringsfarve5 2 2 5 2 6" xfId="3155"/>
    <cellStyle name="20 % - Markeringsfarve5 2 2 5 2 6 2" xfId="13473"/>
    <cellStyle name="20 % - Markeringsfarve5 2 2 5 2 6 2 2" xfId="27504"/>
    <cellStyle name="20 % - Markeringsfarve5 2 2 5 2 6 3" xfId="23554"/>
    <cellStyle name="20 % - Markeringsfarve5 2 2 5 2 7" xfId="13468"/>
    <cellStyle name="20 % - Markeringsfarve5 2 2 5 2 7 2" xfId="27499"/>
    <cellStyle name="20 % - Markeringsfarve5 2 2 5 2 8" xfId="23549"/>
    <cellStyle name="20 % - Markeringsfarve5 2 2 5 3" xfId="3156"/>
    <cellStyle name="20 % - Markeringsfarve5 2 2 5 3 2" xfId="3157"/>
    <cellStyle name="20 % - Markeringsfarve5 2 2 5 3 2 2" xfId="13475"/>
    <cellStyle name="20 % - Markeringsfarve5 2 2 5 3 2 2 2" xfId="27506"/>
    <cellStyle name="20 % - Markeringsfarve5 2 2 5 3 2 3" xfId="23556"/>
    <cellStyle name="20 % - Markeringsfarve5 2 2 5 3 3" xfId="3158"/>
    <cellStyle name="20 % - Markeringsfarve5 2 2 5 3 3 2" xfId="13476"/>
    <cellStyle name="20 % - Markeringsfarve5 2 2 5 3 3 2 2" xfId="27507"/>
    <cellStyle name="20 % - Markeringsfarve5 2 2 5 3 3 3" xfId="23557"/>
    <cellStyle name="20 % - Markeringsfarve5 2 2 5 3 4" xfId="3159"/>
    <cellStyle name="20 % - Markeringsfarve5 2 2 5 3 4 2" xfId="13477"/>
    <cellStyle name="20 % - Markeringsfarve5 2 2 5 3 4 2 2" xfId="27508"/>
    <cellStyle name="20 % - Markeringsfarve5 2 2 5 3 4 3" xfId="23558"/>
    <cellStyle name="20 % - Markeringsfarve5 2 2 5 3 5" xfId="3160"/>
    <cellStyle name="20 % - Markeringsfarve5 2 2 5 3 5 2" xfId="13478"/>
    <cellStyle name="20 % - Markeringsfarve5 2 2 5 3 5 2 2" xfId="27509"/>
    <cellStyle name="20 % - Markeringsfarve5 2 2 5 3 5 3" xfId="23559"/>
    <cellStyle name="20 % - Markeringsfarve5 2 2 5 3 6" xfId="3161"/>
    <cellStyle name="20 % - Markeringsfarve5 2 2 5 3 6 2" xfId="13479"/>
    <cellStyle name="20 % - Markeringsfarve5 2 2 5 3 6 2 2" xfId="27510"/>
    <cellStyle name="20 % - Markeringsfarve5 2 2 5 3 6 3" xfId="23560"/>
    <cellStyle name="20 % - Markeringsfarve5 2 2 5 3 7" xfId="13474"/>
    <cellStyle name="20 % - Markeringsfarve5 2 2 5 3 7 2" xfId="27505"/>
    <cellStyle name="20 % - Markeringsfarve5 2 2 5 3 8" xfId="23555"/>
    <cellStyle name="20 % - Markeringsfarve5 2 2 5 4" xfId="3162"/>
    <cellStyle name="20 % - Markeringsfarve5 2 2 5 4 2" xfId="3163"/>
    <cellStyle name="20 % - Markeringsfarve5 2 2 5 4 2 2" xfId="13481"/>
    <cellStyle name="20 % - Markeringsfarve5 2 2 5 4 2 2 2" xfId="27512"/>
    <cellStyle name="20 % - Markeringsfarve5 2 2 5 4 2 3" xfId="23562"/>
    <cellStyle name="20 % - Markeringsfarve5 2 2 5 4 3" xfId="3164"/>
    <cellStyle name="20 % - Markeringsfarve5 2 2 5 4 3 2" xfId="13482"/>
    <cellStyle name="20 % - Markeringsfarve5 2 2 5 4 3 2 2" xfId="27513"/>
    <cellStyle name="20 % - Markeringsfarve5 2 2 5 4 3 3" xfId="23563"/>
    <cellStyle name="20 % - Markeringsfarve5 2 2 5 4 4" xfId="3165"/>
    <cellStyle name="20 % - Markeringsfarve5 2 2 5 4 4 2" xfId="13483"/>
    <cellStyle name="20 % - Markeringsfarve5 2 2 5 4 4 2 2" xfId="27514"/>
    <cellStyle name="20 % - Markeringsfarve5 2 2 5 4 4 3" xfId="23564"/>
    <cellStyle name="20 % - Markeringsfarve5 2 2 5 4 5" xfId="3166"/>
    <cellStyle name="20 % - Markeringsfarve5 2 2 5 4 5 2" xfId="13484"/>
    <cellStyle name="20 % - Markeringsfarve5 2 2 5 4 5 2 2" xfId="27515"/>
    <cellStyle name="20 % - Markeringsfarve5 2 2 5 4 5 3" xfId="23565"/>
    <cellStyle name="20 % - Markeringsfarve5 2 2 5 4 6" xfId="3167"/>
    <cellStyle name="20 % - Markeringsfarve5 2 2 5 4 6 2" xfId="13485"/>
    <cellStyle name="20 % - Markeringsfarve5 2 2 5 4 6 2 2" xfId="27516"/>
    <cellStyle name="20 % - Markeringsfarve5 2 2 5 4 6 3" xfId="23566"/>
    <cellStyle name="20 % - Markeringsfarve5 2 2 5 4 7" xfId="13480"/>
    <cellStyle name="20 % - Markeringsfarve5 2 2 5 4 7 2" xfId="27511"/>
    <cellStyle name="20 % - Markeringsfarve5 2 2 5 4 8" xfId="23561"/>
    <cellStyle name="20 % - Markeringsfarve5 2 2 5 5" xfId="3168"/>
    <cellStyle name="20 % - Markeringsfarve5 2 2 5 5 2" xfId="13486"/>
    <cellStyle name="20 % - Markeringsfarve5 2 2 5 5 2 2" xfId="27517"/>
    <cellStyle name="20 % - Markeringsfarve5 2 2 5 5 3" xfId="23567"/>
    <cellStyle name="20 % - Markeringsfarve5 2 2 5 6" xfId="3169"/>
    <cellStyle name="20 % - Markeringsfarve5 2 2 5 6 2" xfId="13487"/>
    <cellStyle name="20 % - Markeringsfarve5 2 2 5 6 2 2" xfId="27518"/>
    <cellStyle name="20 % - Markeringsfarve5 2 2 5 6 3" xfId="23568"/>
    <cellStyle name="20 % - Markeringsfarve5 2 2 5 7" xfId="3170"/>
    <cellStyle name="20 % - Markeringsfarve5 2 2 5 7 2" xfId="13488"/>
    <cellStyle name="20 % - Markeringsfarve5 2 2 5 7 2 2" xfId="27519"/>
    <cellStyle name="20 % - Markeringsfarve5 2 2 5 7 3" xfId="23569"/>
    <cellStyle name="20 % - Markeringsfarve5 2 2 5 8" xfId="3171"/>
    <cellStyle name="20 % - Markeringsfarve5 2 2 5 8 2" xfId="13489"/>
    <cellStyle name="20 % - Markeringsfarve5 2 2 5 8 2 2" xfId="27520"/>
    <cellStyle name="20 % - Markeringsfarve5 2 2 5 8 3" xfId="23570"/>
    <cellStyle name="20 % - Markeringsfarve5 2 2 5 9" xfId="3172"/>
    <cellStyle name="20 % - Markeringsfarve5 2 2 5 9 2" xfId="13490"/>
    <cellStyle name="20 % - Markeringsfarve5 2 2 5 9 2 2" xfId="27521"/>
    <cellStyle name="20 % - Markeringsfarve5 2 2 5 9 3" xfId="23571"/>
    <cellStyle name="20 % - Markeringsfarve5 2 2 6" xfId="3173"/>
    <cellStyle name="20 % - Markeringsfarve5 2 2 6 2" xfId="3174"/>
    <cellStyle name="20 % - Markeringsfarve5 2 2 6 2 2" xfId="13492"/>
    <cellStyle name="20 % - Markeringsfarve5 2 2 6 2 2 2" xfId="27523"/>
    <cellStyle name="20 % - Markeringsfarve5 2 2 6 2 3" xfId="23573"/>
    <cellStyle name="20 % - Markeringsfarve5 2 2 6 3" xfId="3175"/>
    <cellStyle name="20 % - Markeringsfarve5 2 2 6 3 2" xfId="13493"/>
    <cellStyle name="20 % - Markeringsfarve5 2 2 6 3 2 2" xfId="27524"/>
    <cellStyle name="20 % - Markeringsfarve5 2 2 6 3 3" xfId="23574"/>
    <cellStyle name="20 % - Markeringsfarve5 2 2 6 4" xfId="3176"/>
    <cellStyle name="20 % - Markeringsfarve5 2 2 6 4 2" xfId="13494"/>
    <cellStyle name="20 % - Markeringsfarve5 2 2 6 4 2 2" xfId="27525"/>
    <cellStyle name="20 % - Markeringsfarve5 2 2 6 4 3" xfId="23575"/>
    <cellStyle name="20 % - Markeringsfarve5 2 2 6 5" xfId="3177"/>
    <cellStyle name="20 % - Markeringsfarve5 2 2 6 5 2" xfId="13495"/>
    <cellStyle name="20 % - Markeringsfarve5 2 2 6 5 2 2" xfId="27526"/>
    <cellStyle name="20 % - Markeringsfarve5 2 2 6 5 3" xfId="23576"/>
    <cellStyle name="20 % - Markeringsfarve5 2 2 6 6" xfId="3178"/>
    <cellStyle name="20 % - Markeringsfarve5 2 2 6 6 2" xfId="13496"/>
    <cellStyle name="20 % - Markeringsfarve5 2 2 6 6 2 2" xfId="27527"/>
    <cellStyle name="20 % - Markeringsfarve5 2 2 6 6 3" xfId="23577"/>
    <cellStyle name="20 % - Markeringsfarve5 2 2 6 7" xfId="13491"/>
    <cellStyle name="20 % - Markeringsfarve5 2 2 6 7 2" xfId="27522"/>
    <cellStyle name="20 % - Markeringsfarve5 2 2 6 8" xfId="23572"/>
    <cellStyle name="20 % - Markeringsfarve5 2 2 7" xfId="3179"/>
    <cellStyle name="20 % - Markeringsfarve5 2 2 7 2" xfId="3180"/>
    <cellStyle name="20 % - Markeringsfarve5 2 2 7 2 2" xfId="13498"/>
    <cellStyle name="20 % - Markeringsfarve5 2 2 7 2 2 2" xfId="27529"/>
    <cellStyle name="20 % - Markeringsfarve5 2 2 7 2 3" xfId="23579"/>
    <cellStyle name="20 % - Markeringsfarve5 2 2 7 3" xfId="3181"/>
    <cellStyle name="20 % - Markeringsfarve5 2 2 7 3 2" xfId="13499"/>
    <cellStyle name="20 % - Markeringsfarve5 2 2 7 3 2 2" xfId="27530"/>
    <cellStyle name="20 % - Markeringsfarve5 2 2 7 3 3" xfId="23580"/>
    <cellStyle name="20 % - Markeringsfarve5 2 2 7 4" xfId="3182"/>
    <cellStyle name="20 % - Markeringsfarve5 2 2 7 4 2" xfId="13500"/>
    <cellStyle name="20 % - Markeringsfarve5 2 2 7 4 2 2" xfId="27531"/>
    <cellStyle name="20 % - Markeringsfarve5 2 2 7 4 3" xfId="23581"/>
    <cellStyle name="20 % - Markeringsfarve5 2 2 7 5" xfId="3183"/>
    <cellStyle name="20 % - Markeringsfarve5 2 2 7 5 2" xfId="13501"/>
    <cellStyle name="20 % - Markeringsfarve5 2 2 7 5 2 2" xfId="27532"/>
    <cellStyle name="20 % - Markeringsfarve5 2 2 7 5 3" xfId="23582"/>
    <cellStyle name="20 % - Markeringsfarve5 2 2 7 6" xfId="3184"/>
    <cellStyle name="20 % - Markeringsfarve5 2 2 7 6 2" xfId="13502"/>
    <cellStyle name="20 % - Markeringsfarve5 2 2 7 6 2 2" xfId="27533"/>
    <cellStyle name="20 % - Markeringsfarve5 2 2 7 6 3" xfId="23583"/>
    <cellStyle name="20 % - Markeringsfarve5 2 2 7 7" xfId="13497"/>
    <cellStyle name="20 % - Markeringsfarve5 2 2 7 7 2" xfId="27528"/>
    <cellStyle name="20 % - Markeringsfarve5 2 2 7 8" xfId="23578"/>
    <cellStyle name="20 % - Markeringsfarve5 2 2 8" xfId="3185"/>
    <cellStyle name="20 % - Markeringsfarve5 2 2 8 2" xfId="3186"/>
    <cellStyle name="20 % - Markeringsfarve5 2 2 8 2 2" xfId="13504"/>
    <cellStyle name="20 % - Markeringsfarve5 2 2 8 2 2 2" xfId="27535"/>
    <cellStyle name="20 % - Markeringsfarve5 2 2 8 2 3" xfId="23585"/>
    <cellStyle name="20 % - Markeringsfarve5 2 2 8 3" xfId="3187"/>
    <cellStyle name="20 % - Markeringsfarve5 2 2 8 3 2" xfId="13505"/>
    <cellStyle name="20 % - Markeringsfarve5 2 2 8 3 2 2" xfId="27536"/>
    <cellStyle name="20 % - Markeringsfarve5 2 2 8 3 3" xfId="23586"/>
    <cellStyle name="20 % - Markeringsfarve5 2 2 8 4" xfId="3188"/>
    <cellStyle name="20 % - Markeringsfarve5 2 2 8 4 2" xfId="13506"/>
    <cellStyle name="20 % - Markeringsfarve5 2 2 8 4 2 2" xfId="27537"/>
    <cellStyle name="20 % - Markeringsfarve5 2 2 8 4 3" xfId="23587"/>
    <cellStyle name="20 % - Markeringsfarve5 2 2 8 5" xfId="3189"/>
    <cellStyle name="20 % - Markeringsfarve5 2 2 8 5 2" xfId="13507"/>
    <cellStyle name="20 % - Markeringsfarve5 2 2 8 5 2 2" xfId="27538"/>
    <cellStyle name="20 % - Markeringsfarve5 2 2 8 5 3" xfId="23588"/>
    <cellStyle name="20 % - Markeringsfarve5 2 2 8 6" xfId="3190"/>
    <cellStyle name="20 % - Markeringsfarve5 2 2 8 6 2" xfId="13508"/>
    <cellStyle name="20 % - Markeringsfarve5 2 2 8 6 2 2" xfId="27539"/>
    <cellStyle name="20 % - Markeringsfarve5 2 2 8 6 3" xfId="23589"/>
    <cellStyle name="20 % - Markeringsfarve5 2 2 8 7" xfId="13503"/>
    <cellStyle name="20 % - Markeringsfarve5 2 2 8 7 2" xfId="27534"/>
    <cellStyle name="20 % - Markeringsfarve5 2 2 8 8" xfId="23584"/>
    <cellStyle name="20 % - Markeringsfarve5 2 2 9" xfId="3191"/>
    <cellStyle name="20 % - Markeringsfarve5 2 2 9 2" xfId="13509"/>
    <cellStyle name="20 % - Markeringsfarve5 2 2 9 2 2" xfId="27540"/>
    <cellStyle name="20 % - Markeringsfarve5 2 2 9 3" xfId="23590"/>
    <cellStyle name="20 % - Markeringsfarve5 2 2_Budget" xfId="3192"/>
    <cellStyle name="20 % - Markeringsfarve5 2 3" xfId="3193"/>
    <cellStyle name="20 % - Markeringsfarve5 2 3 10" xfId="3194"/>
    <cellStyle name="20 % - Markeringsfarve5 2 3 10 2" xfId="13511"/>
    <cellStyle name="20 % - Markeringsfarve5 2 3 10 2 2" xfId="27542"/>
    <cellStyle name="20 % - Markeringsfarve5 2 3 10 3" xfId="23592"/>
    <cellStyle name="20 % - Markeringsfarve5 2 3 11" xfId="3195"/>
    <cellStyle name="20 % - Markeringsfarve5 2 3 11 2" xfId="13512"/>
    <cellStyle name="20 % - Markeringsfarve5 2 3 11 2 2" xfId="27543"/>
    <cellStyle name="20 % - Markeringsfarve5 2 3 11 3" xfId="23593"/>
    <cellStyle name="20 % - Markeringsfarve5 2 3 12" xfId="3196"/>
    <cellStyle name="20 % - Markeringsfarve5 2 3 12 2" xfId="13513"/>
    <cellStyle name="20 % - Markeringsfarve5 2 3 12 2 2" xfId="27544"/>
    <cellStyle name="20 % - Markeringsfarve5 2 3 12 3" xfId="23594"/>
    <cellStyle name="20 % - Markeringsfarve5 2 3 13" xfId="3197"/>
    <cellStyle name="20 % - Markeringsfarve5 2 3 14" xfId="13510"/>
    <cellStyle name="20 % - Markeringsfarve5 2 3 14 2" xfId="27541"/>
    <cellStyle name="20 % - Markeringsfarve5 2 3 15" xfId="23591"/>
    <cellStyle name="20 % - Markeringsfarve5 2 3 2" xfId="3198"/>
    <cellStyle name="20 % - Markeringsfarve5 2 3 2 10" xfId="3199"/>
    <cellStyle name="20 % - Markeringsfarve5 2 3 2 10 2" xfId="13515"/>
    <cellStyle name="20 % - Markeringsfarve5 2 3 2 10 2 2" xfId="27546"/>
    <cellStyle name="20 % - Markeringsfarve5 2 3 2 10 3" xfId="23596"/>
    <cellStyle name="20 % - Markeringsfarve5 2 3 2 11" xfId="3200"/>
    <cellStyle name="20 % - Markeringsfarve5 2 3 2 11 2" xfId="13516"/>
    <cellStyle name="20 % - Markeringsfarve5 2 3 2 11 2 2" xfId="27547"/>
    <cellStyle name="20 % - Markeringsfarve5 2 3 2 11 3" xfId="23597"/>
    <cellStyle name="20 % - Markeringsfarve5 2 3 2 12" xfId="13514"/>
    <cellStyle name="20 % - Markeringsfarve5 2 3 2 12 2" xfId="27545"/>
    <cellStyle name="20 % - Markeringsfarve5 2 3 2 13" xfId="23595"/>
    <cellStyle name="20 % - Markeringsfarve5 2 3 2 2" xfId="3201"/>
    <cellStyle name="20 % - Markeringsfarve5 2 3 2 2 10" xfId="3202"/>
    <cellStyle name="20 % - Markeringsfarve5 2 3 2 2 10 2" xfId="13518"/>
    <cellStyle name="20 % - Markeringsfarve5 2 3 2 2 10 2 2" xfId="27549"/>
    <cellStyle name="20 % - Markeringsfarve5 2 3 2 2 10 3" xfId="23599"/>
    <cellStyle name="20 % - Markeringsfarve5 2 3 2 2 11" xfId="13517"/>
    <cellStyle name="20 % - Markeringsfarve5 2 3 2 2 11 2" xfId="27548"/>
    <cellStyle name="20 % - Markeringsfarve5 2 3 2 2 12" xfId="23598"/>
    <cellStyle name="20 % - Markeringsfarve5 2 3 2 2 2" xfId="3203"/>
    <cellStyle name="20 % - Markeringsfarve5 2 3 2 2 2 2" xfId="3204"/>
    <cellStyle name="20 % - Markeringsfarve5 2 3 2 2 2 2 2" xfId="13520"/>
    <cellStyle name="20 % - Markeringsfarve5 2 3 2 2 2 2 2 2" xfId="27551"/>
    <cellStyle name="20 % - Markeringsfarve5 2 3 2 2 2 2 3" xfId="23601"/>
    <cellStyle name="20 % - Markeringsfarve5 2 3 2 2 2 3" xfId="3205"/>
    <cellStyle name="20 % - Markeringsfarve5 2 3 2 2 2 3 2" xfId="13521"/>
    <cellStyle name="20 % - Markeringsfarve5 2 3 2 2 2 3 2 2" xfId="27552"/>
    <cellStyle name="20 % - Markeringsfarve5 2 3 2 2 2 3 3" xfId="23602"/>
    <cellStyle name="20 % - Markeringsfarve5 2 3 2 2 2 4" xfId="3206"/>
    <cellStyle name="20 % - Markeringsfarve5 2 3 2 2 2 4 2" xfId="13522"/>
    <cellStyle name="20 % - Markeringsfarve5 2 3 2 2 2 4 2 2" xfId="27553"/>
    <cellStyle name="20 % - Markeringsfarve5 2 3 2 2 2 4 3" xfId="23603"/>
    <cellStyle name="20 % - Markeringsfarve5 2 3 2 2 2 5" xfId="3207"/>
    <cellStyle name="20 % - Markeringsfarve5 2 3 2 2 2 5 2" xfId="13523"/>
    <cellStyle name="20 % - Markeringsfarve5 2 3 2 2 2 5 2 2" xfId="27554"/>
    <cellStyle name="20 % - Markeringsfarve5 2 3 2 2 2 5 3" xfId="23604"/>
    <cellStyle name="20 % - Markeringsfarve5 2 3 2 2 2 6" xfId="3208"/>
    <cellStyle name="20 % - Markeringsfarve5 2 3 2 2 2 6 2" xfId="13524"/>
    <cellStyle name="20 % - Markeringsfarve5 2 3 2 2 2 6 2 2" xfId="27555"/>
    <cellStyle name="20 % - Markeringsfarve5 2 3 2 2 2 6 3" xfId="23605"/>
    <cellStyle name="20 % - Markeringsfarve5 2 3 2 2 2 7" xfId="13519"/>
    <cellStyle name="20 % - Markeringsfarve5 2 3 2 2 2 7 2" xfId="27550"/>
    <cellStyle name="20 % - Markeringsfarve5 2 3 2 2 2 8" xfId="23600"/>
    <cellStyle name="20 % - Markeringsfarve5 2 3 2 2 3" xfId="3209"/>
    <cellStyle name="20 % - Markeringsfarve5 2 3 2 2 3 2" xfId="3210"/>
    <cellStyle name="20 % - Markeringsfarve5 2 3 2 2 3 2 2" xfId="13526"/>
    <cellStyle name="20 % - Markeringsfarve5 2 3 2 2 3 2 2 2" xfId="27557"/>
    <cellStyle name="20 % - Markeringsfarve5 2 3 2 2 3 2 3" xfId="23607"/>
    <cellStyle name="20 % - Markeringsfarve5 2 3 2 2 3 3" xfId="3211"/>
    <cellStyle name="20 % - Markeringsfarve5 2 3 2 2 3 3 2" xfId="13527"/>
    <cellStyle name="20 % - Markeringsfarve5 2 3 2 2 3 3 2 2" xfId="27558"/>
    <cellStyle name="20 % - Markeringsfarve5 2 3 2 2 3 3 3" xfId="23608"/>
    <cellStyle name="20 % - Markeringsfarve5 2 3 2 2 3 4" xfId="3212"/>
    <cellStyle name="20 % - Markeringsfarve5 2 3 2 2 3 4 2" xfId="13528"/>
    <cellStyle name="20 % - Markeringsfarve5 2 3 2 2 3 4 2 2" xfId="27559"/>
    <cellStyle name="20 % - Markeringsfarve5 2 3 2 2 3 4 3" xfId="23609"/>
    <cellStyle name="20 % - Markeringsfarve5 2 3 2 2 3 5" xfId="3213"/>
    <cellStyle name="20 % - Markeringsfarve5 2 3 2 2 3 5 2" xfId="13529"/>
    <cellStyle name="20 % - Markeringsfarve5 2 3 2 2 3 5 2 2" xfId="27560"/>
    <cellStyle name="20 % - Markeringsfarve5 2 3 2 2 3 5 3" xfId="23610"/>
    <cellStyle name="20 % - Markeringsfarve5 2 3 2 2 3 6" xfId="3214"/>
    <cellStyle name="20 % - Markeringsfarve5 2 3 2 2 3 6 2" xfId="13530"/>
    <cellStyle name="20 % - Markeringsfarve5 2 3 2 2 3 6 2 2" xfId="27561"/>
    <cellStyle name="20 % - Markeringsfarve5 2 3 2 2 3 6 3" xfId="23611"/>
    <cellStyle name="20 % - Markeringsfarve5 2 3 2 2 3 7" xfId="13525"/>
    <cellStyle name="20 % - Markeringsfarve5 2 3 2 2 3 7 2" xfId="27556"/>
    <cellStyle name="20 % - Markeringsfarve5 2 3 2 2 3 8" xfId="23606"/>
    <cellStyle name="20 % - Markeringsfarve5 2 3 2 2 4" xfId="3215"/>
    <cellStyle name="20 % - Markeringsfarve5 2 3 2 2 4 2" xfId="3216"/>
    <cellStyle name="20 % - Markeringsfarve5 2 3 2 2 4 2 2" xfId="13532"/>
    <cellStyle name="20 % - Markeringsfarve5 2 3 2 2 4 2 2 2" xfId="27563"/>
    <cellStyle name="20 % - Markeringsfarve5 2 3 2 2 4 2 3" xfId="23613"/>
    <cellStyle name="20 % - Markeringsfarve5 2 3 2 2 4 3" xfId="3217"/>
    <cellStyle name="20 % - Markeringsfarve5 2 3 2 2 4 3 2" xfId="13533"/>
    <cellStyle name="20 % - Markeringsfarve5 2 3 2 2 4 3 2 2" xfId="27564"/>
    <cellStyle name="20 % - Markeringsfarve5 2 3 2 2 4 3 3" xfId="23614"/>
    <cellStyle name="20 % - Markeringsfarve5 2 3 2 2 4 4" xfId="3218"/>
    <cellStyle name="20 % - Markeringsfarve5 2 3 2 2 4 4 2" xfId="13534"/>
    <cellStyle name="20 % - Markeringsfarve5 2 3 2 2 4 4 2 2" xfId="27565"/>
    <cellStyle name="20 % - Markeringsfarve5 2 3 2 2 4 4 3" xfId="23615"/>
    <cellStyle name="20 % - Markeringsfarve5 2 3 2 2 4 5" xfId="3219"/>
    <cellStyle name="20 % - Markeringsfarve5 2 3 2 2 4 5 2" xfId="13535"/>
    <cellStyle name="20 % - Markeringsfarve5 2 3 2 2 4 5 2 2" xfId="27566"/>
    <cellStyle name="20 % - Markeringsfarve5 2 3 2 2 4 5 3" xfId="23616"/>
    <cellStyle name="20 % - Markeringsfarve5 2 3 2 2 4 6" xfId="3220"/>
    <cellStyle name="20 % - Markeringsfarve5 2 3 2 2 4 6 2" xfId="13536"/>
    <cellStyle name="20 % - Markeringsfarve5 2 3 2 2 4 6 2 2" xfId="27567"/>
    <cellStyle name="20 % - Markeringsfarve5 2 3 2 2 4 6 3" xfId="23617"/>
    <cellStyle name="20 % - Markeringsfarve5 2 3 2 2 4 7" xfId="13531"/>
    <cellStyle name="20 % - Markeringsfarve5 2 3 2 2 4 7 2" xfId="27562"/>
    <cellStyle name="20 % - Markeringsfarve5 2 3 2 2 4 8" xfId="23612"/>
    <cellStyle name="20 % - Markeringsfarve5 2 3 2 2 5" xfId="3221"/>
    <cellStyle name="20 % - Markeringsfarve5 2 3 2 2 5 2" xfId="3222"/>
    <cellStyle name="20 % - Markeringsfarve5 2 3 2 2 5 2 2" xfId="13538"/>
    <cellStyle name="20 % - Markeringsfarve5 2 3 2 2 5 2 2 2" xfId="27569"/>
    <cellStyle name="20 % - Markeringsfarve5 2 3 2 2 5 2 3" xfId="23619"/>
    <cellStyle name="20 % - Markeringsfarve5 2 3 2 2 5 3" xfId="3223"/>
    <cellStyle name="20 % - Markeringsfarve5 2 3 2 2 5 3 2" xfId="13539"/>
    <cellStyle name="20 % - Markeringsfarve5 2 3 2 2 5 3 2 2" xfId="27570"/>
    <cellStyle name="20 % - Markeringsfarve5 2 3 2 2 5 3 3" xfId="23620"/>
    <cellStyle name="20 % - Markeringsfarve5 2 3 2 2 5 4" xfId="3224"/>
    <cellStyle name="20 % - Markeringsfarve5 2 3 2 2 5 4 2" xfId="13540"/>
    <cellStyle name="20 % - Markeringsfarve5 2 3 2 2 5 4 2 2" xfId="27571"/>
    <cellStyle name="20 % - Markeringsfarve5 2 3 2 2 5 4 3" xfId="23621"/>
    <cellStyle name="20 % - Markeringsfarve5 2 3 2 2 5 5" xfId="3225"/>
    <cellStyle name="20 % - Markeringsfarve5 2 3 2 2 5 5 2" xfId="13541"/>
    <cellStyle name="20 % - Markeringsfarve5 2 3 2 2 5 5 2 2" xfId="27572"/>
    <cellStyle name="20 % - Markeringsfarve5 2 3 2 2 5 5 3" xfId="23622"/>
    <cellStyle name="20 % - Markeringsfarve5 2 3 2 2 5 6" xfId="3226"/>
    <cellStyle name="20 % - Markeringsfarve5 2 3 2 2 5 6 2" xfId="13542"/>
    <cellStyle name="20 % - Markeringsfarve5 2 3 2 2 5 6 2 2" xfId="27573"/>
    <cellStyle name="20 % - Markeringsfarve5 2 3 2 2 5 6 3" xfId="23623"/>
    <cellStyle name="20 % - Markeringsfarve5 2 3 2 2 5 7" xfId="13537"/>
    <cellStyle name="20 % - Markeringsfarve5 2 3 2 2 5 7 2" xfId="27568"/>
    <cellStyle name="20 % - Markeringsfarve5 2 3 2 2 5 8" xfId="23618"/>
    <cellStyle name="20 % - Markeringsfarve5 2 3 2 2 6" xfId="3227"/>
    <cellStyle name="20 % - Markeringsfarve5 2 3 2 2 6 2" xfId="13543"/>
    <cellStyle name="20 % - Markeringsfarve5 2 3 2 2 6 2 2" xfId="27574"/>
    <cellStyle name="20 % - Markeringsfarve5 2 3 2 2 6 3" xfId="23624"/>
    <cellStyle name="20 % - Markeringsfarve5 2 3 2 2 7" xfId="3228"/>
    <cellStyle name="20 % - Markeringsfarve5 2 3 2 2 7 2" xfId="13544"/>
    <cellStyle name="20 % - Markeringsfarve5 2 3 2 2 7 2 2" xfId="27575"/>
    <cellStyle name="20 % - Markeringsfarve5 2 3 2 2 7 3" xfId="23625"/>
    <cellStyle name="20 % - Markeringsfarve5 2 3 2 2 8" xfId="3229"/>
    <cellStyle name="20 % - Markeringsfarve5 2 3 2 2 8 2" xfId="13545"/>
    <cellStyle name="20 % - Markeringsfarve5 2 3 2 2 8 2 2" xfId="27576"/>
    <cellStyle name="20 % - Markeringsfarve5 2 3 2 2 8 3" xfId="23626"/>
    <cellStyle name="20 % - Markeringsfarve5 2 3 2 2 9" xfId="3230"/>
    <cellStyle name="20 % - Markeringsfarve5 2 3 2 2 9 2" xfId="13546"/>
    <cellStyle name="20 % - Markeringsfarve5 2 3 2 2 9 2 2" xfId="27577"/>
    <cellStyle name="20 % - Markeringsfarve5 2 3 2 2 9 3" xfId="23627"/>
    <cellStyle name="20 % - Markeringsfarve5 2 3 2 3" xfId="3231"/>
    <cellStyle name="20 % - Markeringsfarve5 2 3 2 3 2" xfId="3232"/>
    <cellStyle name="20 % - Markeringsfarve5 2 3 2 3 2 2" xfId="13548"/>
    <cellStyle name="20 % - Markeringsfarve5 2 3 2 3 2 2 2" xfId="27579"/>
    <cellStyle name="20 % - Markeringsfarve5 2 3 2 3 2 3" xfId="23629"/>
    <cellStyle name="20 % - Markeringsfarve5 2 3 2 3 3" xfId="3233"/>
    <cellStyle name="20 % - Markeringsfarve5 2 3 2 3 3 2" xfId="13549"/>
    <cellStyle name="20 % - Markeringsfarve5 2 3 2 3 3 2 2" xfId="27580"/>
    <cellStyle name="20 % - Markeringsfarve5 2 3 2 3 3 3" xfId="23630"/>
    <cellStyle name="20 % - Markeringsfarve5 2 3 2 3 4" xfId="3234"/>
    <cellStyle name="20 % - Markeringsfarve5 2 3 2 3 4 2" xfId="13550"/>
    <cellStyle name="20 % - Markeringsfarve5 2 3 2 3 4 2 2" xfId="27581"/>
    <cellStyle name="20 % - Markeringsfarve5 2 3 2 3 4 3" xfId="23631"/>
    <cellStyle name="20 % - Markeringsfarve5 2 3 2 3 5" xfId="3235"/>
    <cellStyle name="20 % - Markeringsfarve5 2 3 2 3 5 2" xfId="13551"/>
    <cellStyle name="20 % - Markeringsfarve5 2 3 2 3 5 2 2" xfId="27582"/>
    <cellStyle name="20 % - Markeringsfarve5 2 3 2 3 5 3" xfId="23632"/>
    <cellStyle name="20 % - Markeringsfarve5 2 3 2 3 6" xfId="3236"/>
    <cellStyle name="20 % - Markeringsfarve5 2 3 2 3 6 2" xfId="13552"/>
    <cellStyle name="20 % - Markeringsfarve5 2 3 2 3 6 2 2" xfId="27583"/>
    <cellStyle name="20 % - Markeringsfarve5 2 3 2 3 6 3" xfId="23633"/>
    <cellStyle name="20 % - Markeringsfarve5 2 3 2 3 7" xfId="13547"/>
    <cellStyle name="20 % - Markeringsfarve5 2 3 2 3 7 2" xfId="27578"/>
    <cellStyle name="20 % - Markeringsfarve5 2 3 2 3 8" xfId="23628"/>
    <cellStyle name="20 % - Markeringsfarve5 2 3 2 4" xfId="3237"/>
    <cellStyle name="20 % - Markeringsfarve5 2 3 2 4 2" xfId="3238"/>
    <cellStyle name="20 % - Markeringsfarve5 2 3 2 4 2 2" xfId="13554"/>
    <cellStyle name="20 % - Markeringsfarve5 2 3 2 4 2 2 2" xfId="27585"/>
    <cellStyle name="20 % - Markeringsfarve5 2 3 2 4 2 3" xfId="23635"/>
    <cellStyle name="20 % - Markeringsfarve5 2 3 2 4 3" xfId="3239"/>
    <cellStyle name="20 % - Markeringsfarve5 2 3 2 4 3 2" xfId="13555"/>
    <cellStyle name="20 % - Markeringsfarve5 2 3 2 4 3 2 2" xfId="27586"/>
    <cellStyle name="20 % - Markeringsfarve5 2 3 2 4 3 3" xfId="23636"/>
    <cellStyle name="20 % - Markeringsfarve5 2 3 2 4 4" xfId="3240"/>
    <cellStyle name="20 % - Markeringsfarve5 2 3 2 4 4 2" xfId="13556"/>
    <cellStyle name="20 % - Markeringsfarve5 2 3 2 4 4 2 2" xfId="27587"/>
    <cellStyle name="20 % - Markeringsfarve5 2 3 2 4 4 3" xfId="23637"/>
    <cellStyle name="20 % - Markeringsfarve5 2 3 2 4 5" xfId="3241"/>
    <cellStyle name="20 % - Markeringsfarve5 2 3 2 4 5 2" xfId="13557"/>
    <cellStyle name="20 % - Markeringsfarve5 2 3 2 4 5 2 2" xfId="27588"/>
    <cellStyle name="20 % - Markeringsfarve5 2 3 2 4 5 3" xfId="23638"/>
    <cellStyle name="20 % - Markeringsfarve5 2 3 2 4 6" xfId="3242"/>
    <cellStyle name="20 % - Markeringsfarve5 2 3 2 4 6 2" xfId="13558"/>
    <cellStyle name="20 % - Markeringsfarve5 2 3 2 4 6 2 2" xfId="27589"/>
    <cellStyle name="20 % - Markeringsfarve5 2 3 2 4 6 3" xfId="23639"/>
    <cellStyle name="20 % - Markeringsfarve5 2 3 2 4 7" xfId="13553"/>
    <cellStyle name="20 % - Markeringsfarve5 2 3 2 4 7 2" xfId="27584"/>
    <cellStyle name="20 % - Markeringsfarve5 2 3 2 4 8" xfId="23634"/>
    <cellStyle name="20 % - Markeringsfarve5 2 3 2 5" xfId="3243"/>
    <cellStyle name="20 % - Markeringsfarve5 2 3 2 5 2" xfId="3244"/>
    <cellStyle name="20 % - Markeringsfarve5 2 3 2 5 2 2" xfId="13560"/>
    <cellStyle name="20 % - Markeringsfarve5 2 3 2 5 2 2 2" xfId="27591"/>
    <cellStyle name="20 % - Markeringsfarve5 2 3 2 5 2 3" xfId="23641"/>
    <cellStyle name="20 % - Markeringsfarve5 2 3 2 5 3" xfId="3245"/>
    <cellStyle name="20 % - Markeringsfarve5 2 3 2 5 3 2" xfId="13561"/>
    <cellStyle name="20 % - Markeringsfarve5 2 3 2 5 3 2 2" xfId="27592"/>
    <cellStyle name="20 % - Markeringsfarve5 2 3 2 5 3 3" xfId="23642"/>
    <cellStyle name="20 % - Markeringsfarve5 2 3 2 5 4" xfId="3246"/>
    <cellStyle name="20 % - Markeringsfarve5 2 3 2 5 4 2" xfId="13562"/>
    <cellStyle name="20 % - Markeringsfarve5 2 3 2 5 4 2 2" xfId="27593"/>
    <cellStyle name="20 % - Markeringsfarve5 2 3 2 5 4 3" xfId="23643"/>
    <cellStyle name="20 % - Markeringsfarve5 2 3 2 5 5" xfId="3247"/>
    <cellStyle name="20 % - Markeringsfarve5 2 3 2 5 5 2" xfId="13563"/>
    <cellStyle name="20 % - Markeringsfarve5 2 3 2 5 5 2 2" xfId="27594"/>
    <cellStyle name="20 % - Markeringsfarve5 2 3 2 5 5 3" xfId="23644"/>
    <cellStyle name="20 % - Markeringsfarve5 2 3 2 5 6" xfId="3248"/>
    <cellStyle name="20 % - Markeringsfarve5 2 3 2 5 6 2" xfId="13564"/>
    <cellStyle name="20 % - Markeringsfarve5 2 3 2 5 6 2 2" xfId="27595"/>
    <cellStyle name="20 % - Markeringsfarve5 2 3 2 5 6 3" xfId="23645"/>
    <cellStyle name="20 % - Markeringsfarve5 2 3 2 5 7" xfId="13559"/>
    <cellStyle name="20 % - Markeringsfarve5 2 3 2 5 7 2" xfId="27590"/>
    <cellStyle name="20 % - Markeringsfarve5 2 3 2 5 8" xfId="23640"/>
    <cellStyle name="20 % - Markeringsfarve5 2 3 2 6" xfId="3249"/>
    <cellStyle name="20 % - Markeringsfarve5 2 3 2 6 2" xfId="3250"/>
    <cellStyle name="20 % - Markeringsfarve5 2 3 2 6 2 2" xfId="13566"/>
    <cellStyle name="20 % - Markeringsfarve5 2 3 2 6 2 2 2" xfId="27597"/>
    <cellStyle name="20 % - Markeringsfarve5 2 3 2 6 2 3" xfId="23647"/>
    <cellStyle name="20 % - Markeringsfarve5 2 3 2 6 3" xfId="3251"/>
    <cellStyle name="20 % - Markeringsfarve5 2 3 2 6 3 2" xfId="13567"/>
    <cellStyle name="20 % - Markeringsfarve5 2 3 2 6 3 2 2" xfId="27598"/>
    <cellStyle name="20 % - Markeringsfarve5 2 3 2 6 3 3" xfId="23648"/>
    <cellStyle name="20 % - Markeringsfarve5 2 3 2 6 4" xfId="3252"/>
    <cellStyle name="20 % - Markeringsfarve5 2 3 2 6 4 2" xfId="13568"/>
    <cellStyle name="20 % - Markeringsfarve5 2 3 2 6 4 2 2" xfId="27599"/>
    <cellStyle name="20 % - Markeringsfarve5 2 3 2 6 4 3" xfId="23649"/>
    <cellStyle name="20 % - Markeringsfarve5 2 3 2 6 5" xfId="3253"/>
    <cellStyle name="20 % - Markeringsfarve5 2 3 2 6 5 2" xfId="13569"/>
    <cellStyle name="20 % - Markeringsfarve5 2 3 2 6 5 2 2" xfId="27600"/>
    <cellStyle name="20 % - Markeringsfarve5 2 3 2 6 5 3" xfId="23650"/>
    <cellStyle name="20 % - Markeringsfarve5 2 3 2 6 6" xfId="3254"/>
    <cellStyle name="20 % - Markeringsfarve5 2 3 2 6 6 2" xfId="13570"/>
    <cellStyle name="20 % - Markeringsfarve5 2 3 2 6 6 2 2" xfId="27601"/>
    <cellStyle name="20 % - Markeringsfarve5 2 3 2 6 6 3" xfId="23651"/>
    <cellStyle name="20 % - Markeringsfarve5 2 3 2 6 7" xfId="13565"/>
    <cellStyle name="20 % - Markeringsfarve5 2 3 2 6 7 2" xfId="27596"/>
    <cellStyle name="20 % - Markeringsfarve5 2 3 2 6 8" xfId="23646"/>
    <cellStyle name="20 % - Markeringsfarve5 2 3 2 7" xfId="3255"/>
    <cellStyle name="20 % - Markeringsfarve5 2 3 2 7 2" xfId="13571"/>
    <cellStyle name="20 % - Markeringsfarve5 2 3 2 7 2 2" xfId="27602"/>
    <cellStyle name="20 % - Markeringsfarve5 2 3 2 7 3" xfId="23652"/>
    <cellStyle name="20 % - Markeringsfarve5 2 3 2 8" xfId="3256"/>
    <cellStyle name="20 % - Markeringsfarve5 2 3 2 8 2" xfId="13572"/>
    <cellStyle name="20 % - Markeringsfarve5 2 3 2 8 2 2" xfId="27603"/>
    <cellStyle name="20 % - Markeringsfarve5 2 3 2 8 3" xfId="23653"/>
    <cellStyle name="20 % - Markeringsfarve5 2 3 2 9" xfId="3257"/>
    <cellStyle name="20 % - Markeringsfarve5 2 3 2 9 2" xfId="13573"/>
    <cellStyle name="20 % - Markeringsfarve5 2 3 2 9 2 2" xfId="27604"/>
    <cellStyle name="20 % - Markeringsfarve5 2 3 2 9 3" xfId="23654"/>
    <cellStyle name="20 % - Markeringsfarve5 2 3 3" xfId="3258"/>
    <cellStyle name="20 % - Markeringsfarve5 2 3 3 10" xfId="3259"/>
    <cellStyle name="20 % - Markeringsfarve5 2 3 3 10 2" xfId="13575"/>
    <cellStyle name="20 % - Markeringsfarve5 2 3 3 10 2 2" xfId="27606"/>
    <cellStyle name="20 % - Markeringsfarve5 2 3 3 10 3" xfId="23656"/>
    <cellStyle name="20 % - Markeringsfarve5 2 3 3 11" xfId="13574"/>
    <cellStyle name="20 % - Markeringsfarve5 2 3 3 11 2" xfId="27605"/>
    <cellStyle name="20 % - Markeringsfarve5 2 3 3 12" xfId="23655"/>
    <cellStyle name="20 % - Markeringsfarve5 2 3 3 2" xfId="3260"/>
    <cellStyle name="20 % - Markeringsfarve5 2 3 3 2 2" xfId="3261"/>
    <cellStyle name="20 % - Markeringsfarve5 2 3 3 2 2 2" xfId="13577"/>
    <cellStyle name="20 % - Markeringsfarve5 2 3 3 2 2 2 2" xfId="27608"/>
    <cellStyle name="20 % - Markeringsfarve5 2 3 3 2 2 3" xfId="23658"/>
    <cellStyle name="20 % - Markeringsfarve5 2 3 3 2 3" xfId="3262"/>
    <cellStyle name="20 % - Markeringsfarve5 2 3 3 2 3 2" xfId="13578"/>
    <cellStyle name="20 % - Markeringsfarve5 2 3 3 2 3 2 2" xfId="27609"/>
    <cellStyle name="20 % - Markeringsfarve5 2 3 3 2 3 3" xfId="23659"/>
    <cellStyle name="20 % - Markeringsfarve5 2 3 3 2 4" xfId="3263"/>
    <cellStyle name="20 % - Markeringsfarve5 2 3 3 2 4 2" xfId="13579"/>
    <cellStyle name="20 % - Markeringsfarve5 2 3 3 2 4 2 2" xfId="27610"/>
    <cellStyle name="20 % - Markeringsfarve5 2 3 3 2 4 3" xfId="23660"/>
    <cellStyle name="20 % - Markeringsfarve5 2 3 3 2 5" xfId="3264"/>
    <cellStyle name="20 % - Markeringsfarve5 2 3 3 2 5 2" xfId="13580"/>
    <cellStyle name="20 % - Markeringsfarve5 2 3 3 2 5 2 2" xfId="27611"/>
    <cellStyle name="20 % - Markeringsfarve5 2 3 3 2 5 3" xfId="23661"/>
    <cellStyle name="20 % - Markeringsfarve5 2 3 3 2 6" xfId="3265"/>
    <cellStyle name="20 % - Markeringsfarve5 2 3 3 2 6 2" xfId="13581"/>
    <cellStyle name="20 % - Markeringsfarve5 2 3 3 2 6 2 2" xfId="27612"/>
    <cellStyle name="20 % - Markeringsfarve5 2 3 3 2 6 3" xfId="23662"/>
    <cellStyle name="20 % - Markeringsfarve5 2 3 3 2 7" xfId="13576"/>
    <cellStyle name="20 % - Markeringsfarve5 2 3 3 2 7 2" xfId="27607"/>
    <cellStyle name="20 % - Markeringsfarve5 2 3 3 2 8" xfId="23657"/>
    <cellStyle name="20 % - Markeringsfarve5 2 3 3 3" xfId="3266"/>
    <cellStyle name="20 % - Markeringsfarve5 2 3 3 3 2" xfId="3267"/>
    <cellStyle name="20 % - Markeringsfarve5 2 3 3 3 2 2" xfId="13583"/>
    <cellStyle name="20 % - Markeringsfarve5 2 3 3 3 2 2 2" xfId="27614"/>
    <cellStyle name="20 % - Markeringsfarve5 2 3 3 3 2 3" xfId="23664"/>
    <cellStyle name="20 % - Markeringsfarve5 2 3 3 3 3" xfId="3268"/>
    <cellStyle name="20 % - Markeringsfarve5 2 3 3 3 3 2" xfId="13584"/>
    <cellStyle name="20 % - Markeringsfarve5 2 3 3 3 3 2 2" xfId="27615"/>
    <cellStyle name="20 % - Markeringsfarve5 2 3 3 3 3 3" xfId="23665"/>
    <cellStyle name="20 % - Markeringsfarve5 2 3 3 3 4" xfId="3269"/>
    <cellStyle name="20 % - Markeringsfarve5 2 3 3 3 4 2" xfId="13585"/>
    <cellStyle name="20 % - Markeringsfarve5 2 3 3 3 4 2 2" xfId="27616"/>
    <cellStyle name="20 % - Markeringsfarve5 2 3 3 3 4 3" xfId="23666"/>
    <cellStyle name="20 % - Markeringsfarve5 2 3 3 3 5" xfId="3270"/>
    <cellStyle name="20 % - Markeringsfarve5 2 3 3 3 5 2" xfId="13586"/>
    <cellStyle name="20 % - Markeringsfarve5 2 3 3 3 5 2 2" xfId="27617"/>
    <cellStyle name="20 % - Markeringsfarve5 2 3 3 3 5 3" xfId="23667"/>
    <cellStyle name="20 % - Markeringsfarve5 2 3 3 3 6" xfId="3271"/>
    <cellStyle name="20 % - Markeringsfarve5 2 3 3 3 6 2" xfId="13587"/>
    <cellStyle name="20 % - Markeringsfarve5 2 3 3 3 6 2 2" xfId="27618"/>
    <cellStyle name="20 % - Markeringsfarve5 2 3 3 3 6 3" xfId="23668"/>
    <cellStyle name="20 % - Markeringsfarve5 2 3 3 3 7" xfId="13582"/>
    <cellStyle name="20 % - Markeringsfarve5 2 3 3 3 7 2" xfId="27613"/>
    <cellStyle name="20 % - Markeringsfarve5 2 3 3 3 8" xfId="23663"/>
    <cellStyle name="20 % - Markeringsfarve5 2 3 3 4" xfId="3272"/>
    <cellStyle name="20 % - Markeringsfarve5 2 3 3 4 2" xfId="3273"/>
    <cellStyle name="20 % - Markeringsfarve5 2 3 3 4 2 2" xfId="13589"/>
    <cellStyle name="20 % - Markeringsfarve5 2 3 3 4 2 2 2" xfId="27620"/>
    <cellStyle name="20 % - Markeringsfarve5 2 3 3 4 2 3" xfId="23670"/>
    <cellStyle name="20 % - Markeringsfarve5 2 3 3 4 3" xfId="3274"/>
    <cellStyle name="20 % - Markeringsfarve5 2 3 3 4 3 2" xfId="13590"/>
    <cellStyle name="20 % - Markeringsfarve5 2 3 3 4 3 2 2" xfId="27621"/>
    <cellStyle name="20 % - Markeringsfarve5 2 3 3 4 3 3" xfId="23671"/>
    <cellStyle name="20 % - Markeringsfarve5 2 3 3 4 4" xfId="3275"/>
    <cellStyle name="20 % - Markeringsfarve5 2 3 3 4 4 2" xfId="13591"/>
    <cellStyle name="20 % - Markeringsfarve5 2 3 3 4 4 2 2" xfId="27622"/>
    <cellStyle name="20 % - Markeringsfarve5 2 3 3 4 4 3" xfId="23672"/>
    <cellStyle name="20 % - Markeringsfarve5 2 3 3 4 5" xfId="3276"/>
    <cellStyle name="20 % - Markeringsfarve5 2 3 3 4 5 2" xfId="13592"/>
    <cellStyle name="20 % - Markeringsfarve5 2 3 3 4 5 2 2" xfId="27623"/>
    <cellStyle name="20 % - Markeringsfarve5 2 3 3 4 5 3" xfId="23673"/>
    <cellStyle name="20 % - Markeringsfarve5 2 3 3 4 6" xfId="3277"/>
    <cellStyle name="20 % - Markeringsfarve5 2 3 3 4 6 2" xfId="13593"/>
    <cellStyle name="20 % - Markeringsfarve5 2 3 3 4 6 2 2" xfId="27624"/>
    <cellStyle name="20 % - Markeringsfarve5 2 3 3 4 6 3" xfId="23674"/>
    <cellStyle name="20 % - Markeringsfarve5 2 3 3 4 7" xfId="13588"/>
    <cellStyle name="20 % - Markeringsfarve5 2 3 3 4 7 2" xfId="27619"/>
    <cellStyle name="20 % - Markeringsfarve5 2 3 3 4 8" xfId="23669"/>
    <cellStyle name="20 % - Markeringsfarve5 2 3 3 5" xfId="3278"/>
    <cellStyle name="20 % - Markeringsfarve5 2 3 3 5 2" xfId="3279"/>
    <cellStyle name="20 % - Markeringsfarve5 2 3 3 5 2 2" xfId="13595"/>
    <cellStyle name="20 % - Markeringsfarve5 2 3 3 5 2 2 2" xfId="27626"/>
    <cellStyle name="20 % - Markeringsfarve5 2 3 3 5 2 3" xfId="23676"/>
    <cellStyle name="20 % - Markeringsfarve5 2 3 3 5 3" xfId="3280"/>
    <cellStyle name="20 % - Markeringsfarve5 2 3 3 5 3 2" xfId="13596"/>
    <cellStyle name="20 % - Markeringsfarve5 2 3 3 5 3 2 2" xfId="27627"/>
    <cellStyle name="20 % - Markeringsfarve5 2 3 3 5 3 3" xfId="23677"/>
    <cellStyle name="20 % - Markeringsfarve5 2 3 3 5 4" xfId="3281"/>
    <cellStyle name="20 % - Markeringsfarve5 2 3 3 5 4 2" xfId="13597"/>
    <cellStyle name="20 % - Markeringsfarve5 2 3 3 5 4 2 2" xfId="27628"/>
    <cellStyle name="20 % - Markeringsfarve5 2 3 3 5 4 3" xfId="23678"/>
    <cellStyle name="20 % - Markeringsfarve5 2 3 3 5 5" xfId="3282"/>
    <cellStyle name="20 % - Markeringsfarve5 2 3 3 5 5 2" xfId="13598"/>
    <cellStyle name="20 % - Markeringsfarve5 2 3 3 5 5 2 2" xfId="27629"/>
    <cellStyle name="20 % - Markeringsfarve5 2 3 3 5 5 3" xfId="23679"/>
    <cellStyle name="20 % - Markeringsfarve5 2 3 3 5 6" xfId="3283"/>
    <cellStyle name="20 % - Markeringsfarve5 2 3 3 5 6 2" xfId="13599"/>
    <cellStyle name="20 % - Markeringsfarve5 2 3 3 5 6 2 2" xfId="27630"/>
    <cellStyle name="20 % - Markeringsfarve5 2 3 3 5 6 3" xfId="23680"/>
    <cellStyle name="20 % - Markeringsfarve5 2 3 3 5 7" xfId="13594"/>
    <cellStyle name="20 % - Markeringsfarve5 2 3 3 5 7 2" xfId="27625"/>
    <cellStyle name="20 % - Markeringsfarve5 2 3 3 5 8" xfId="23675"/>
    <cellStyle name="20 % - Markeringsfarve5 2 3 3 6" xfId="3284"/>
    <cellStyle name="20 % - Markeringsfarve5 2 3 3 6 2" xfId="13600"/>
    <cellStyle name="20 % - Markeringsfarve5 2 3 3 6 2 2" xfId="27631"/>
    <cellStyle name="20 % - Markeringsfarve5 2 3 3 6 3" xfId="23681"/>
    <cellStyle name="20 % - Markeringsfarve5 2 3 3 7" xfId="3285"/>
    <cellStyle name="20 % - Markeringsfarve5 2 3 3 7 2" xfId="13601"/>
    <cellStyle name="20 % - Markeringsfarve5 2 3 3 7 2 2" xfId="27632"/>
    <cellStyle name="20 % - Markeringsfarve5 2 3 3 7 3" xfId="23682"/>
    <cellStyle name="20 % - Markeringsfarve5 2 3 3 8" xfId="3286"/>
    <cellStyle name="20 % - Markeringsfarve5 2 3 3 8 2" xfId="13602"/>
    <cellStyle name="20 % - Markeringsfarve5 2 3 3 8 2 2" xfId="27633"/>
    <cellStyle name="20 % - Markeringsfarve5 2 3 3 8 3" xfId="23683"/>
    <cellStyle name="20 % - Markeringsfarve5 2 3 3 9" xfId="3287"/>
    <cellStyle name="20 % - Markeringsfarve5 2 3 3 9 2" xfId="13603"/>
    <cellStyle name="20 % - Markeringsfarve5 2 3 3 9 2 2" xfId="27634"/>
    <cellStyle name="20 % - Markeringsfarve5 2 3 3 9 3" xfId="23684"/>
    <cellStyle name="20 % - Markeringsfarve5 2 3 4" xfId="3288"/>
    <cellStyle name="20 % - Markeringsfarve5 2 3 4 2" xfId="3289"/>
    <cellStyle name="20 % - Markeringsfarve5 2 3 4 2 2" xfId="13605"/>
    <cellStyle name="20 % - Markeringsfarve5 2 3 4 2 2 2" xfId="27636"/>
    <cellStyle name="20 % - Markeringsfarve5 2 3 4 2 3" xfId="23686"/>
    <cellStyle name="20 % - Markeringsfarve5 2 3 4 3" xfId="3290"/>
    <cellStyle name="20 % - Markeringsfarve5 2 3 4 3 2" xfId="13606"/>
    <cellStyle name="20 % - Markeringsfarve5 2 3 4 3 2 2" xfId="27637"/>
    <cellStyle name="20 % - Markeringsfarve5 2 3 4 3 3" xfId="23687"/>
    <cellStyle name="20 % - Markeringsfarve5 2 3 4 4" xfId="3291"/>
    <cellStyle name="20 % - Markeringsfarve5 2 3 4 4 2" xfId="13607"/>
    <cellStyle name="20 % - Markeringsfarve5 2 3 4 4 2 2" xfId="27638"/>
    <cellStyle name="20 % - Markeringsfarve5 2 3 4 4 3" xfId="23688"/>
    <cellStyle name="20 % - Markeringsfarve5 2 3 4 5" xfId="3292"/>
    <cellStyle name="20 % - Markeringsfarve5 2 3 4 5 2" xfId="13608"/>
    <cellStyle name="20 % - Markeringsfarve5 2 3 4 5 2 2" xfId="27639"/>
    <cellStyle name="20 % - Markeringsfarve5 2 3 4 5 3" xfId="23689"/>
    <cellStyle name="20 % - Markeringsfarve5 2 3 4 6" xfId="3293"/>
    <cellStyle name="20 % - Markeringsfarve5 2 3 4 6 2" xfId="13609"/>
    <cellStyle name="20 % - Markeringsfarve5 2 3 4 6 2 2" xfId="27640"/>
    <cellStyle name="20 % - Markeringsfarve5 2 3 4 6 3" xfId="23690"/>
    <cellStyle name="20 % - Markeringsfarve5 2 3 4 7" xfId="13604"/>
    <cellStyle name="20 % - Markeringsfarve5 2 3 4 7 2" xfId="27635"/>
    <cellStyle name="20 % - Markeringsfarve5 2 3 4 8" xfId="23685"/>
    <cellStyle name="20 % - Markeringsfarve5 2 3 5" xfId="3294"/>
    <cellStyle name="20 % - Markeringsfarve5 2 3 5 2" xfId="3295"/>
    <cellStyle name="20 % - Markeringsfarve5 2 3 5 2 2" xfId="13611"/>
    <cellStyle name="20 % - Markeringsfarve5 2 3 5 2 2 2" xfId="27642"/>
    <cellStyle name="20 % - Markeringsfarve5 2 3 5 2 3" xfId="23692"/>
    <cellStyle name="20 % - Markeringsfarve5 2 3 5 3" xfId="3296"/>
    <cellStyle name="20 % - Markeringsfarve5 2 3 5 3 2" xfId="13612"/>
    <cellStyle name="20 % - Markeringsfarve5 2 3 5 3 2 2" xfId="27643"/>
    <cellStyle name="20 % - Markeringsfarve5 2 3 5 3 3" xfId="23693"/>
    <cellStyle name="20 % - Markeringsfarve5 2 3 5 4" xfId="3297"/>
    <cellStyle name="20 % - Markeringsfarve5 2 3 5 4 2" xfId="13613"/>
    <cellStyle name="20 % - Markeringsfarve5 2 3 5 4 2 2" xfId="27644"/>
    <cellStyle name="20 % - Markeringsfarve5 2 3 5 4 3" xfId="23694"/>
    <cellStyle name="20 % - Markeringsfarve5 2 3 5 5" xfId="3298"/>
    <cellStyle name="20 % - Markeringsfarve5 2 3 5 5 2" xfId="13614"/>
    <cellStyle name="20 % - Markeringsfarve5 2 3 5 5 2 2" xfId="27645"/>
    <cellStyle name="20 % - Markeringsfarve5 2 3 5 5 3" xfId="23695"/>
    <cellStyle name="20 % - Markeringsfarve5 2 3 5 6" xfId="3299"/>
    <cellStyle name="20 % - Markeringsfarve5 2 3 5 6 2" xfId="13615"/>
    <cellStyle name="20 % - Markeringsfarve5 2 3 5 6 2 2" xfId="27646"/>
    <cellStyle name="20 % - Markeringsfarve5 2 3 5 6 3" xfId="23696"/>
    <cellStyle name="20 % - Markeringsfarve5 2 3 5 7" xfId="13610"/>
    <cellStyle name="20 % - Markeringsfarve5 2 3 5 7 2" xfId="27641"/>
    <cellStyle name="20 % - Markeringsfarve5 2 3 5 8" xfId="23691"/>
    <cellStyle name="20 % - Markeringsfarve5 2 3 6" xfId="3300"/>
    <cellStyle name="20 % - Markeringsfarve5 2 3 6 2" xfId="3301"/>
    <cellStyle name="20 % - Markeringsfarve5 2 3 6 2 2" xfId="13617"/>
    <cellStyle name="20 % - Markeringsfarve5 2 3 6 2 2 2" xfId="27648"/>
    <cellStyle name="20 % - Markeringsfarve5 2 3 6 2 3" xfId="23698"/>
    <cellStyle name="20 % - Markeringsfarve5 2 3 6 3" xfId="3302"/>
    <cellStyle name="20 % - Markeringsfarve5 2 3 6 3 2" xfId="13618"/>
    <cellStyle name="20 % - Markeringsfarve5 2 3 6 3 2 2" xfId="27649"/>
    <cellStyle name="20 % - Markeringsfarve5 2 3 6 3 3" xfId="23699"/>
    <cellStyle name="20 % - Markeringsfarve5 2 3 6 4" xfId="3303"/>
    <cellStyle name="20 % - Markeringsfarve5 2 3 6 4 2" xfId="13619"/>
    <cellStyle name="20 % - Markeringsfarve5 2 3 6 4 2 2" xfId="27650"/>
    <cellStyle name="20 % - Markeringsfarve5 2 3 6 4 3" xfId="23700"/>
    <cellStyle name="20 % - Markeringsfarve5 2 3 6 5" xfId="3304"/>
    <cellStyle name="20 % - Markeringsfarve5 2 3 6 5 2" xfId="13620"/>
    <cellStyle name="20 % - Markeringsfarve5 2 3 6 5 2 2" xfId="27651"/>
    <cellStyle name="20 % - Markeringsfarve5 2 3 6 5 3" xfId="23701"/>
    <cellStyle name="20 % - Markeringsfarve5 2 3 6 6" xfId="3305"/>
    <cellStyle name="20 % - Markeringsfarve5 2 3 6 6 2" xfId="13621"/>
    <cellStyle name="20 % - Markeringsfarve5 2 3 6 6 2 2" xfId="27652"/>
    <cellStyle name="20 % - Markeringsfarve5 2 3 6 6 3" xfId="23702"/>
    <cellStyle name="20 % - Markeringsfarve5 2 3 6 7" xfId="13616"/>
    <cellStyle name="20 % - Markeringsfarve5 2 3 6 7 2" xfId="27647"/>
    <cellStyle name="20 % - Markeringsfarve5 2 3 6 8" xfId="23697"/>
    <cellStyle name="20 % - Markeringsfarve5 2 3 7" xfId="3306"/>
    <cellStyle name="20 % - Markeringsfarve5 2 3 7 2" xfId="3307"/>
    <cellStyle name="20 % - Markeringsfarve5 2 3 7 2 2" xfId="13623"/>
    <cellStyle name="20 % - Markeringsfarve5 2 3 7 2 2 2" xfId="27654"/>
    <cellStyle name="20 % - Markeringsfarve5 2 3 7 2 3" xfId="23704"/>
    <cellStyle name="20 % - Markeringsfarve5 2 3 7 3" xfId="3308"/>
    <cellStyle name="20 % - Markeringsfarve5 2 3 7 3 2" xfId="13624"/>
    <cellStyle name="20 % - Markeringsfarve5 2 3 7 3 2 2" xfId="27655"/>
    <cellStyle name="20 % - Markeringsfarve5 2 3 7 3 3" xfId="23705"/>
    <cellStyle name="20 % - Markeringsfarve5 2 3 7 4" xfId="3309"/>
    <cellStyle name="20 % - Markeringsfarve5 2 3 7 4 2" xfId="13625"/>
    <cellStyle name="20 % - Markeringsfarve5 2 3 7 4 2 2" xfId="27656"/>
    <cellStyle name="20 % - Markeringsfarve5 2 3 7 4 3" xfId="23706"/>
    <cellStyle name="20 % - Markeringsfarve5 2 3 7 5" xfId="3310"/>
    <cellStyle name="20 % - Markeringsfarve5 2 3 7 5 2" xfId="13626"/>
    <cellStyle name="20 % - Markeringsfarve5 2 3 7 5 2 2" xfId="27657"/>
    <cellStyle name="20 % - Markeringsfarve5 2 3 7 5 3" xfId="23707"/>
    <cellStyle name="20 % - Markeringsfarve5 2 3 7 6" xfId="3311"/>
    <cellStyle name="20 % - Markeringsfarve5 2 3 7 6 2" xfId="13627"/>
    <cellStyle name="20 % - Markeringsfarve5 2 3 7 6 2 2" xfId="27658"/>
    <cellStyle name="20 % - Markeringsfarve5 2 3 7 6 3" xfId="23708"/>
    <cellStyle name="20 % - Markeringsfarve5 2 3 7 7" xfId="13622"/>
    <cellStyle name="20 % - Markeringsfarve5 2 3 7 7 2" xfId="27653"/>
    <cellStyle name="20 % - Markeringsfarve5 2 3 7 8" xfId="23703"/>
    <cellStyle name="20 % - Markeringsfarve5 2 3 8" xfId="3312"/>
    <cellStyle name="20 % - Markeringsfarve5 2 3 8 2" xfId="13628"/>
    <cellStyle name="20 % - Markeringsfarve5 2 3 8 2 2" xfId="27659"/>
    <cellStyle name="20 % - Markeringsfarve5 2 3 8 3" xfId="23709"/>
    <cellStyle name="20 % - Markeringsfarve5 2 3 9" xfId="3313"/>
    <cellStyle name="20 % - Markeringsfarve5 2 3 9 2" xfId="13629"/>
    <cellStyle name="20 % - Markeringsfarve5 2 3 9 2 2" xfId="27660"/>
    <cellStyle name="20 % - Markeringsfarve5 2 3 9 3" xfId="23710"/>
    <cellStyle name="20 % - Markeringsfarve5 2 4" xfId="3314"/>
    <cellStyle name="20 % - Markeringsfarve5 2 4 10" xfId="3315"/>
    <cellStyle name="20 % - Markeringsfarve5 2 4 10 2" xfId="13631"/>
    <cellStyle name="20 % - Markeringsfarve5 2 4 10 2 2" xfId="27662"/>
    <cellStyle name="20 % - Markeringsfarve5 2 4 10 3" xfId="23712"/>
    <cellStyle name="20 % - Markeringsfarve5 2 4 11" xfId="3316"/>
    <cellStyle name="20 % - Markeringsfarve5 2 4 11 2" xfId="13632"/>
    <cellStyle name="20 % - Markeringsfarve5 2 4 11 2 2" xfId="27663"/>
    <cellStyle name="20 % - Markeringsfarve5 2 4 11 3" xfId="23713"/>
    <cellStyle name="20 % - Markeringsfarve5 2 4 12" xfId="13630"/>
    <cellStyle name="20 % - Markeringsfarve5 2 4 12 2" xfId="27661"/>
    <cellStyle name="20 % - Markeringsfarve5 2 4 13" xfId="23711"/>
    <cellStyle name="20 % - Markeringsfarve5 2 4 2" xfId="3317"/>
    <cellStyle name="20 % - Markeringsfarve5 2 4 2 10" xfId="3318"/>
    <cellStyle name="20 % - Markeringsfarve5 2 4 2 10 2" xfId="13634"/>
    <cellStyle name="20 % - Markeringsfarve5 2 4 2 10 2 2" xfId="27665"/>
    <cellStyle name="20 % - Markeringsfarve5 2 4 2 10 3" xfId="23715"/>
    <cellStyle name="20 % - Markeringsfarve5 2 4 2 11" xfId="13633"/>
    <cellStyle name="20 % - Markeringsfarve5 2 4 2 11 2" xfId="27664"/>
    <cellStyle name="20 % - Markeringsfarve5 2 4 2 12" xfId="23714"/>
    <cellStyle name="20 % - Markeringsfarve5 2 4 2 2" xfId="3319"/>
    <cellStyle name="20 % - Markeringsfarve5 2 4 2 2 10" xfId="13635"/>
    <cellStyle name="20 % - Markeringsfarve5 2 4 2 2 10 2" xfId="27666"/>
    <cellStyle name="20 % - Markeringsfarve5 2 4 2 2 11" xfId="23716"/>
    <cellStyle name="20 % - Markeringsfarve5 2 4 2 2 2" xfId="3320"/>
    <cellStyle name="20 % - Markeringsfarve5 2 4 2 2 2 2" xfId="3321"/>
    <cellStyle name="20 % - Markeringsfarve5 2 4 2 2 2 2 2" xfId="13637"/>
    <cellStyle name="20 % - Markeringsfarve5 2 4 2 2 2 2 2 2" xfId="27668"/>
    <cellStyle name="20 % - Markeringsfarve5 2 4 2 2 2 2 3" xfId="23718"/>
    <cellStyle name="20 % - Markeringsfarve5 2 4 2 2 2 3" xfId="3322"/>
    <cellStyle name="20 % - Markeringsfarve5 2 4 2 2 2 3 2" xfId="13638"/>
    <cellStyle name="20 % - Markeringsfarve5 2 4 2 2 2 3 2 2" xfId="27669"/>
    <cellStyle name="20 % - Markeringsfarve5 2 4 2 2 2 3 3" xfId="23719"/>
    <cellStyle name="20 % - Markeringsfarve5 2 4 2 2 2 4" xfId="3323"/>
    <cellStyle name="20 % - Markeringsfarve5 2 4 2 2 2 4 2" xfId="13639"/>
    <cellStyle name="20 % - Markeringsfarve5 2 4 2 2 2 4 2 2" xfId="27670"/>
    <cellStyle name="20 % - Markeringsfarve5 2 4 2 2 2 4 3" xfId="23720"/>
    <cellStyle name="20 % - Markeringsfarve5 2 4 2 2 2 5" xfId="3324"/>
    <cellStyle name="20 % - Markeringsfarve5 2 4 2 2 2 5 2" xfId="13640"/>
    <cellStyle name="20 % - Markeringsfarve5 2 4 2 2 2 5 2 2" xfId="27671"/>
    <cellStyle name="20 % - Markeringsfarve5 2 4 2 2 2 5 3" xfId="23721"/>
    <cellStyle name="20 % - Markeringsfarve5 2 4 2 2 2 6" xfId="3325"/>
    <cellStyle name="20 % - Markeringsfarve5 2 4 2 2 2 6 2" xfId="13641"/>
    <cellStyle name="20 % - Markeringsfarve5 2 4 2 2 2 6 2 2" xfId="27672"/>
    <cellStyle name="20 % - Markeringsfarve5 2 4 2 2 2 6 3" xfId="23722"/>
    <cellStyle name="20 % - Markeringsfarve5 2 4 2 2 2 7" xfId="13636"/>
    <cellStyle name="20 % - Markeringsfarve5 2 4 2 2 2 7 2" xfId="27667"/>
    <cellStyle name="20 % - Markeringsfarve5 2 4 2 2 2 8" xfId="23717"/>
    <cellStyle name="20 % - Markeringsfarve5 2 4 2 2 3" xfId="3326"/>
    <cellStyle name="20 % - Markeringsfarve5 2 4 2 2 3 2" xfId="3327"/>
    <cellStyle name="20 % - Markeringsfarve5 2 4 2 2 3 2 2" xfId="13643"/>
    <cellStyle name="20 % - Markeringsfarve5 2 4 2 2 3 2 2 2" xfId="27674"/>
    <cellStyle name="20 % - Markeringsfarve5 2 4 2 2 3 2 3" xfId="23724"/>
    <cellStyle name="20 % - Markeringsfarve5 2 4 2 2 3 3" xfId="3328"/>
    <cellStyle name="20 % - Markeringsfarve5 2 4 2 2 3 3 2" xfId="13644"/>
    <cellStyle name="20 % - Markeringsfarve5 2 4 2 2 3 3 2 2" xfId="27675"/>
    <cellStyle name="20 % - Markeringsfarve5 2 4 2 2 3 3 3" xfId="23725"/>
    <cellStyle name="20 % - Markeringsfarve5 2 4 2 2 3 4" xfId="3329"/>
    <cellStyle name="20 % - Markeringsfarve5 2 4 2 2 3 4 2" xfId="13645"/>
    <cellStyle name="20 % - Markeringsfarve5 2 4 2 2 3 4 2 2" xfId="27676"/>
    <cellStyle name="20 % - Markeringsfarve5 2 4 2 2 3 4 3" xfId="23726"/>
    <cellStyle name="20 % - Markeringsfarve5 2 4 2 2 3 5" xfId="3330"/>
    <cellStyle name="20 % - Markeringsfarve5 2 4 2 2 3 5 2" xfId="13646"/>
    <cellStyle name="20 % - Markeringsfarve5 2 4 2 2 3 5 2 2" xfId="27677"/>
    <cellStyle name="20 % - Markeringsfarve5 2 4 2 2 3 5 3" xfId="23727"/>
    <cellStyle name="20 % - Markeringsfarve5 2 4 2 2 3 6" xfId="3331"/>
    <cellStyle name="20 % - Markeringsfarve5 2 4 2 2 3 6 2" xfId="13647"/>
    <cellStyle name="20 % - Markeringsfarve5 2 4 2 2 3 6 2 2" xfId="27678"/>
    <cellStyle name="20 % - Markeringsfarve5 2 4 2 2 3 6 3" xfId="23728"/>
    <cellStyle name="20 % - Markeringsfarve5 2 4 2 2 3 7" xfId="13642"/>
    <cellStyle name="20 % - Markeringsfarve5 2 4 2 2 3 7 2" xfId="27673"/>
    <cellStyle name="20 % - Markeringsfarve5 2 4 2 2 3 8" xfId="23723"/>
    <cellStyle name="20 % - Markeringsfarve5 2 4 2 2 4" xfId="3332"/>
    <cellStyle name="20 % - Markeringsfarve5 2 4 2 2 4 2" xfId="3333"/>
    <cellStyle name="20 % - Markeringsfarve5 2 4 2 2 4 2 2" xfId="13649"/>
    <cellStyle name="20 % - Markeringsfarve5 2 4 2 2 4 2 2 2" xfId="27680"/>
    <cellStyle name="20 % - Markeringsfarve5 2 4 2 2 4 2 3" xfId="23730"/>
    <cellStyle name="20 % - Markeringsfarve5 2 4 2 2 4 3" xfId="3334"/>
    <cellStyle name="20 % - Markeringsfarve5 2 4 2 2 4 3 2" xfId="13650"/>
    <cellStyle name="20 % - Markeringsfarve5 2 4 2 2 4 3 2 2" xfId="27681"/>
    <cellStyle name="20 % - Markeringsfarve5 2 4 2 2 4 3 3" xfId="23731"/>
    <cellStyle name="20 % - Markeringsfarve5 2 4 2 2 4 4" xfId="3335"/>
    <cellStyle name="20 % - Markeringsfarve5 2 4 2 2 4 4 2" xfId="13651"/>
    <cellStyle name="20 % - Markeringsfarve5 2 4 2 2 4 4 2 2" xfId="27682"/>
    <cellStyle name="20 % - Markeringsfarve5 2 4 2 2 4 4 3" xfId="23732"/>
    <cellStyle name="20 % - Markeringsfarve5 2 4 2 2 4 5" xfId="3336"/>
    <cellStyle name="20 % - Markeringsfarve5 2 4 2 2 4 5 2" xfId="13652"/>
    <cellStyle name="20 % - Markeringsfarve5 2 4 2 2 4 5 2 2" xfId="27683"/>
    <cellStyle name="20 % - Markeringsfarve5 2 4 2 2 4 5 3" xfId="23733"/>
    <cellStyle name="20 % - Markeringsfarve5 2 4 2 2 4 6" xfId="3337"/>
    <cellStyle name="20 % - Markeringsfarve5 2 4 2 2 4 6 2" xfId="13653"/>
    <cellStyle name="20 % - Markeringsfarve5 2 4 2 2 4 6 2 2" xfId="27684"/>
    <cellStyle name="20 % - Markeringsfarve5 2 4 2 2 4 6 3" xfId="23734"/>
    <cellStyle name="20 % - Markeringsfarve5 2 4 2 2 4 7" xfId="13648"/>
    <cellStyle name="20 % - Markeringsfarve5 2 4 2 2 4 7 2" xfId="27679"/>
    <cellStyle name="20 % - Markeringsfarve5 2 4 2 2 4 8" xfId="23729"/>
    <cellStyle name="20 % - Markeringsfarve5 2 4 2 2 5" xfId="3338"/>
    <cellStyle name="20 % - Markeringsfarve5 2 4 2 2 5 2" xfId="13654"/>
    <cellStyle name="20 % - Markeringsfarve5 2 4 2 2 5 2 2" xfId="27685"/>
    <cellStyle name="20 % - Markeringsfarve5 2 4 2 2 5 3" xfId="23735"/>
    <cellStyle name="20 % - Markeringsfarve5 2 4 2 2 6" xfId="3339"/>
    <cellStyle name="20 % - Markeringsfarve5 2 4 2 2 6 2" xfId="13655"/>
    <cellStyle name="20 % - Markeringsfarve5 2 4 2 2 6 2 2" xfId="27686"/>
    <cellStyle name="20 % - Markeringsfarve5 2 4 2 2 6 3" xfId="23736"/>
    <cellStyle name="20 % - Markeringsfarve5 2 4 2 2 7" xfId="3340"/>
    <cellStyle name="20 % - Markeringsfarve5 2 4 2 2 7 2" xfId="13656"/>
    <cellStyle name="20 % - Markeringsfarve5 2 4 2 2 7 2 2" xfId="27687"/>
    <cellStyle name="20 % - Markeringsfarve5 2 4 2 2 7 3" xfId="23737"/>
    <cellStyle name="20 % - Markeringsfarve5 2 4 2 2 8" xfId="3341"/>
    <cellStyle name="20 % - Markeringsfarve5 2 4 2 2 8 2" xfId="13657"/>
    <cellStyle name="20 % - Markeringsfarve5 2 4 2 2 8 2 2" xfId="27688"/>
    <cellStyle name="20 % - Markeringsfarve5 2 4 2 2 8 3" xfId="23738"/>
    <cellStyle name="20 % - Markeringsfarve5 2 4 2 2 9" xfId="3342"/>
    <cellStyle name="20 % - Markeringsfarve5 2 4 2 2 9 2" xfId="13658"/>
    <cellStyle name="20 % - Markeringsfarve5 2 4 2 2 9 2 2" xfId="27689"/>
    <cellStyle name="20 % - Markeringsfarve5 2 4 2 2 9 3" xfId="23739"/>
    <cellStyle name="20 % - Markeringsfarve5 2 4 2 3" xfId="3343"/>
    <cellStyle name="20 % - Markeringsfarve5 2 4 2 3 2" xfId="3344"/>
    <cellStyle name="20 % - Markeringsfarve5 2 4 2 3 2 2" xfId="13660"/>
    <cellStyle name="20 % - Markeringsfarve5 2 4 2 3 2 2 2" xfId="27691"/>
    <cellStyle name="20 % - Markeringsfarve5 2 4 2 3 2 3" xfId="23741"/>
    <cellStyle name="20 % - Markeringsfarve5 2 4 2 3 3" xfId="3345"/>
    <cellStyle name="20 % - Markeringsfarve5 2 4 2 3 3 2" xfId="13661"/>
    <cellStyle name="20 % - Markeringsfarve5 2 4 2 3 3 2 2" xfId="27692"/>
    <cellStyle name="20 % - Markeringsfarve5 2 4 2 3 3 3" xfId="23742"/>
    <cellStyle name="20 % - Markeringsfarve5 2 4 2 3 4" xfId="3346"/>
    <cellStyle name="20 % - Markeringsfarve5 2 4 2 3 4 2" xfId="13662"/>
    <cellStyle name="20 % - Markeringsfarve5 2 4 2 3 4 2 2" xfId="27693"/>
    <cellStyle name="20 % - Markeringsfarve5 2 4 2 3 4 3" xfId="23743"/>
    <cellStyle name="20 % - Markeringsfarve5 2 4 2 3 5" xfId="3347"/>
    <cellStyle name="20 % - Markeringsfarve5 2 4 2 3 5 2" xfId="13663"/>
    <cellStyle name="20 % - Markeringsfarve5 2 4 2 3 5 2 2" xfId="27694"/>
    <cellStyle name="20 % - Markeringsfarve5 2 4 2 3 5 3" xfId="23744"/>
    <cellStyle name="20 % - Markeringsfarve5 2 4 2 3 6" xfId="3348"/>
    <cellStyle name="20 % - Markeringsfarve5 2 4 2 3 6 2" xfId="13664"/>
    <cellStyle name="20 % - Markeringsfarve5 2 4 2 3 6 2 2" xfId="27695"/>
    <cellStyle name="20 % - Markeringsfarve5 2 4 2 3 6 3" xfId="23745"/>
    <cellStyle name="20 % - Markeringsfarve5 2 4 2 3 7" xfId="13659"/>
    <cellStyle name="20 % - Markeringsfarve5 2 4 2 3 7 2" xfId="27690"/>
    <cellStyle name="20 % - Markeringsfarve5 2 4 2 3 8" xfId="23740"/>
    <cellStyle name="20 % - Markeringsfarve5 2 4 2 4" xfId="3349"/>
    <cellStyle name="20 % - Markeringsfarve5 2 4 2 4 2" xfId="3350"/>
    <cellStyle name="20 % - Markeringsfarve5 2 4 2 4 2 2" xfId="13666"/>
    <cellStyle name="20 % - Markeringsfarve5 2 4 2 4 2 2 2" xfId="27697"/>
    <cellStyle name="20 % - Markeringsfarve5 2 4 2 4 2 3" xfId="23747"/>
    <cellStyle name="20 % - Markeringsfarve5 2 4 2 4 3" xfId="3351"/>
    <cellStyle name="20 % - Markeringsfarve5 2 4 2 4 3 2" xfId="13667"/>
    <cellStyle name="20 % - Markeringsfarve5 2 4 2 4 3 2 2" xfId="27698"/>
    <cellStyle name="20 % - Markeringsfarve5 2 4 2 4 3 3" xfId="23748"/>
    <cellStyle name="20 % - Markeringsfarve5 2 4 2 4 4" xfId="3352"/>
    <cellStyle name="20 % - Markeringsfarve5 2 4 2 4 4 2" xfId="13668"/>
    <cellStyle name="20 % - Markeringsfarve5 2 4 2 4 4 2 2" xfId="27699"/>
    <cellStyle name="20 % - Markeringsfarve5 2 4 2 4 4 3" xfId="23749"/>
    <cellStyle name="20 % - Markeringsfarve5 2 4 2 4 5" xfId="3353"/>
    <cellStyle name="20 % - Markeringsfarve5 2 4 2 4 5 2" xfId="13669"/>
    <cellStyle name="20 % - Markeringsfarve5 2 4 2 4 5 2 2" xfId="27700"/>
    <cellStyle name="20 % - Markeringsfarve5 2 4 2 4 5 3" xfId="23750"/>
    <cellStyle name="20 % - Markeringsfarve5 2 4 2 4 6" xfId="3354"/>
    <cellStyle name="20 % - Markeringsfarve5 2 4 2 4 6 2" xfId="13670"/>
    <cellStyle name="20 % - Markeringsfarve5 2 4 2 4 6 2 2" xfId="27701"/>
    <cellStyle name="20 % - Markeringsfarve5 2 4 2 4 6 3" xfId="23751"/>
    <cellStyle name="20 % - Markeringsfarve5 2 4 2 4 7" xfId="13665"/>
    <cellStyle name="20 % - Markeringsfarve5 2 4 2 4 7 2" xfId="27696"/>
    <cellStyle name="20 % - Markeringsfarve5 2 4 2 4 8" xfId="23746"/>
    <cellStyle name="20 % - Markeringsfarve5 2 4 2 5" xfId="3355"/>
    <cellStyle name="20 % - Markeringsfarve5 2 4 2 5 2" xfId="3356"/>
    <cellStyle name="20 % - Markeringsfarve5 2 4 2 5 2 2" xfId="13672"/>
    <cellStyle name="20 % - Markeringsfarve5 2 4 2 5 2 2 2" xfId="27703"/>
    <cellStyle name="20 % - Markeringsfarve5 2 4 2 5 2 3" xfId="23753"/>
    <cellStyle name="20 % - Markeringsfarve5 2 4 2 5 3" xfId="3357"/>
    <cellStyle name="20 % - Markeringsfarve5 2 4 2 5 3 2" xfId="13673"/>
    <cellStyle name="20 % - Markeringsfarve5 2 4 2 5 3 2 2" xfId="27704"/>
    <cellStyle name="20 % - Markeringsfarve5 2 4 2 5 3 3" xfId="23754"/>
    <cellStyle name="20 % - Markeringsfarve5 2 4 2 5 4" xfId="3358"/>
    <cellStyle name="20 % - Markeringsfarve5 2 4 2 5 4 2" xfId="13674"/>
    <cellStyle name="20 % - Markeringsfarve5 2 4 2 5 4 2 2" xfId="27705"/>
    <cellStyle name="20 % - Markeringsfarve5 2 4 2 5 4 3" xfId="23755"/>
    <cellStyle name="20 % - Markeringsfarve5 2 4 2 5 5" xfId="3359"/>
    <cellStyle name="20 % - Markeringsfarve5 2 4 2 5 5 2" xfId="13675"/>
    <cellStyle name="20 % - Markeringsfarve5 2 4 2 5 5 2 2" xfId="27706"/>
    <cellStyle name="20 % - Markeringsfarve5 2 4 2 5 5 3" xfId="23756"/>
    <cellStyle name="20 % - Markeringsfarve5 2 4 2 5 6" xfId="3360"/>
    <cellStyle name="20 % - Markeringsfarve5 2 4 2 5 6 2" xfId="13676"/>
    <cellStyle name="20 % - Markeringsfarve5 2 4 2 5 6 2 2" xfId="27707"/>
    <cellStyle name="20 % - Markeringsfarve5 2 4 2 5 6 3" xfId="23757"/>
    <cellStyle name="20 % - Markeringsfarve5 2 4 2 5 7" xfId="13671"/>
    <cellStyle name="20 % - Markeringsfarve5 2 4 2 5 7 2" xfId="27702"/>
    <cellStyle name="20 % - Markeringsfarve5 2 4 2 5 8" xfId="23752"/>
    <cellStyle name="20 % - Markeringsfarve5 2 4 2 6" xfId="3361"/>
    <cellStyle name="20 % - Markeringsfarve5 2 4 2 6 2" xfId="13677"/>
    <cellStyle name="20 % - Markeringsfarve5 2 4 2 6 2 2" xfId="27708"/>
    <cellStyle name="20 % - Markeringsfarve5 2 4 2 6 3" xfId="23758"/>
    <cellStyle name="20 % - Markeringsfarve5 2 4 2 7" xfId="3362"/>
    <cellStyle name="20 % - Markeringsfarve5 2 4 2 7 2" xfId="13678"/>
    <cellStyle name="20 % - Markeringsfarve5 2 4 2 7 2 2" xfId="27709"/>
    <cellStyle name="20 % - Markeringsfarve5 2 4 2 7 3" xfId="23759"/>
    <cellStyle name="20 % - Markeringsfarve5 2 4 2 8" xfId="3363"/>
    <cellStyle name="20 % - Markeringsfarve5 2 4 2 8 2" xfId="13679"/>
    <cellStyle name="20 % - Markeringsfarve5 2 4 2 8 2 2" xfId="27710"/>
    <cellStyle name="20 % - Markeringsfarve5 2 4 2 8 3" xfId="23760"/>
    <cellStyle name="20 % - Markeringsfarve5 2 4 2 9" xfId="3364"/>
    <cellStyle name="20 % - Markeringsfarve5 2 4 2 9 2" xfId="13680"/>
    <cellStyle name="20 % - Markeringsfarve5 2 4 2 9 2 2" xfId="27711"/>
    <cellStyle name="20 % - Markeringsfarve5 2 4 2 9 3" xfId="23761"/>
    <cellStyle name="20 % - Markeringsfarve5 2 4 3" xfId="3365"/>
    <cellStyle name="20 % - Markeringsfarve5 2 4 3 10" xfId="13681"/>
    <cellStyle name="20 % - Markeringsfarve5 2 4 3 10 2" xfId="27712"/>
    <cellStyle name="20 % - Markeringsfarve5 2 4 3 11" xfId="23762"/>
    <cellStyle name="20 % - Markeringsfarve5 2 4 3 2" xfId="3366"/>
    <cellStyle name="20 % - Markeringsfarve5 2 4 3 2 2" xfId="3367"/>
    <cellStyle name="20 % - Markeringsfarve5 2 4 3 2 2 2" xfId="13683"/>
    <cellStyle name="20 % - Markeringsfarve5 2 4 3 2 2 2 2" xfId="27714"/>
    <cellStyle name="20 % - Markeringsfarve5 2 4 3 2 2 3" xfId="23764"/>
    <cellStyle name="20 % - Markeringsfarve5 2 4 3 2 3" xfId="3368"/>
    <cellStyle name="20 % - Markeringsfarve5 2 4 3 2 3 2" xfId="13684"/>
    <cellStyle name="20 % - Markeringsfarve5 2 4 3 2 3 2 2" xfId="27715"/>
    <cellStyle name="20 % - Markeringsfarve5 2 4 3 2 3 3" xfId="23765"/>
    <cellStyle name="20 % - Markeringsfarve5 2 4 3 2 4" xfId="3369"/>
    <cellStyle name="20 % - Markeringsfarve5 2 4 3 2 4 2" xfId="13685"/>
    <cellStyle name="20 % - Markeringsfarve5 2 4 3 2 4 2 2" xfId="27716"/>
    <cellStyle name="20 % - Markeringsfarve5 2 4 3 2 4 3" xfId="23766"/>
    <cellStyle name="20 % - Markeringsfarve5 2 4 3 2 5" xfId="3370"/>
    <cellStyle name="20 % - Markeringsfarve5 2 4 3 2 5 2" xfId="13686"/>
    <cellStyle name="20 % - Markeringsfarve5 2 4 3 2 5 2 2" xfId="27717"/>
    <cellStyle name="20 % - Markeringsfarve5 2 4 3 2 5 3" xfId="23767"/>
    <cellStyle name="20 % - Markeringsfarve5 2 4 3 2 6" xfId="3371"/>
    <cellStyle name="20 % - Markeringsfarve5 2 4 3 2 6 2" xfId="13687"/>
    <cellStyle name="20 % - Markeringsfarve5 2 4 3 2 6 2 2" xfId="27718"/>
    <cellStyle name="20 % - Markeringsfarve5 2 4 3 2 6 3" xfId="23768"/>
    <cellStyle name="20 % - Markeringsfarve5 2 4 3 2 7" xfId="13682"/>
    <cellStyle name="20 % - Markeringsfarve5 2 4 3 2 7 2" xfId="27713"/>
    <cellStyle name="20 % - Markeringsfarve5 2 4 3 2 8" xfId="23763"/>
    <cellStyle name="20 % - Markeringsfarve5 2 4 3 3" xfId="3372"/>
    <cellStyle name="20 % - Markeringsfarve5 2 4 3 3 2" xfId="3373"/>
    <cellStyle name="20 % - Markeringsfarve5 2 4 3 3 2 2" xfId="13689"/>
    <cellStyle name="20 % - Markeringsfarve5 2 4 3 3 2 2 2" xfId="27720"/>
    <cellStyle name="20 % - Markeringsfarve5 2 4 3 3 2 3" xfId="23770"/>
    <cellStyle name="20 % - Markeringsfarve5 2 4 3 3 3" xfId="3374"/>
    <cellStyle name="20 % - Markeringsfarve5 2 4 3 3 3 2" xfId="13690"/>
    <cellStyle name="20 % - Markeringsfarve5 2 4 3 3 3 2 2" xfId="27721"/>
    <cellStyle name="20 % - Markeringsfarve5 2 4 3 3 3 3" xfId="23771"/>
    <cellStyle name="20 % - Markeringsfarve5 2 4 3 3 4" xfId="3375"/>
    <cellStyle name="20 % - Markeringsfarve5 2 4 3 3 4 2" xfId="13691"/>
    <cellStyle name="20 % - Markeringsfarve5 2 4 3 3 4 2 2" xfId="27722"/>
    <cellStyle name="20 % - Markeringsfarve5 2 4 3 3 4 3" xfId="23772"/>
    <cellStyle name="20 % - Markeringsfarve5 2 4 3 3 5" xfId="3376"/>
    <cellStyle name="20 % - Markeringsfarve5 2 4 3 3 5 2" xfId="13692"/>
    <cellStyle name="20 % - Markeringsfarve5 2 4 3 3 5 2 2" xfId="27723"/>
    <cellStyle name="20 % - Markeringsfarve5 2 4 3 3 5 3" xfId="23773"/>
    <cellStyle name="20 % - Markeringsfarve5 2 4 3 3 6" xfId="3377"/>
    <cellStyle name="20 % - Markeringsfarve5 2 4 3 3 6 2" xfId="13693"/>
    <cellStyle name="20 % - Markeringsfarve5 2 4 3 3 6 2 2" xfId="27724"/>
    <cellStyle name="20 % - Markeringsfarve5 2 4 3 3 6 3" xfId="23774"/>
    <cellStyle name="20 % - Markeringsfarve5 2 4 3 3 7" xfId="13688"/>
    <cellStyle name="20 % - Markeringsfarve5 2 4 3 3 7 2" xfId="27719"/>
    <cellStyle name="20 % - Markeringsfarve5 2 4 3 3 8" xfId="23769"/>
    <cellStyle name="20 % - Markeringsfarve5 2 4 3 4" xfId="3378"/>
    <cellStyle name="20 % - Markeringsfarve5 2 4 3 4 2" xfId="3379"/>
    <cellStyle name="20 % - Markeringsfarve5 2 4 3 4 2 2" xfId="13695"/>
    <cellStyle name="20 % - Markeringsfarve5 2 4 3 4 2 2 2" xfId="27726"/>
    <cellStyle name="20 % - Markeringsfarve5 2 4 3 4 2 3" xfId="23776"/>
    <cellStyle name="20 % - Markeringsfarve5 2 4 3 4 3" xfId="3380"/>
    <cellStyle name="20 % - Markeringsfarve5 2 4 3 4 3 2" xfId="13696"/>
    <cellStyle name="20 % - Markeringsfarve5 2 4 3 4 3 2 2" xfId="27727"/>
    <cellStyle name="20 % - Markeringsfarve5 2 4 3 4 3 3" xfId="23777"/>
    <cellStyle name="20 % - Markeringsfarve5 2 4 3 4 4" xfId="3381"/>
    <cellStyle name="20 % - Markeringsfarve5 2 4 3 4 4 2" xfId="13697"/>
    <cellStyle name="20 % - Markeringsfarve5 2 4 3 4 4 2 2" xfId="27728"/>
    <cellStyle name="20 % - Markeringsfarve5 2 4 3 4 4 3" xfId="23778"/>
    <cellStyle name="20 % - Markeringsfarve5 2 4 3 4 5" xfId="3382"/>
    <cellStyle name="20 % - Markeringsfarve5 2 4 3 4 5 2" xfId="13698"/>
    <cellStyle name="20 % - Markeringsfarve5 2 4 3 4 5 2 2" xfId="27729"/>
    <cellStyle name="20 % - Markeringsfarve5 2 4 3 4 5 3" xfId="23779"/>
    <cellStyle name="20 % - Markeringsfarve5 2 4 3 4 6" xfId="3383"/>
    <cellStyle name="20 % - Markeringsfarve5 2 4 3 4 6 2" xfId="13699"/>
    <cellStyle name="20 % - Markeringsfarve5 2 4 3 4 6 2 2" xfId="27730"/>
    <cellStyle name="20 % - Markeringsfarve5 2 4 3 4 6 3" xfId="23780"/>
    <cellStyle name="20 % - Markeringsfarve5 2 4 3 4 7" xfId="13694"/>
    <cellStyle name="20 % - Markeringsfarve5 2 4 3 4 7 2" xfId="27725"/>
    <cellStyle name="20 % - Markeringsfarve5 2 4 3 4 8" xfId="23775"/>
    <cellStyle name="20 % - Markeringsfarve5 2 4 3 5" xfId="3384"/>
    <cellStyle name="20 % - Markeringsfarve5 2 4 3 5 2" xfId="13700"/>
    <cellStyle name="20 % - Markeringsfarve5 2 4 3 5 2 2" xfId="27731"/>
    <cellStyle name="20 % - Markeringsfarve5 2 4 3 5 3" xfId="23781"/>
    <cellStyle name="20 % - Markeringsfarve5 2 4 3 6" xfId="3385"/>
    <cellStyle name="20 % - Markeringsfarve5 2 4 3 6 2" xfId="13701"/>
    <cellStyle name="20 % - Markeringsfarve5 2 4 3 6 2 2" xfId="27732"/>
    <cellStyle name="20 % - Markeringsfarve5 2 4 3 6 3" xfId="23782"/>
    <cellStyle name="20 % - Markeringsfarve5 2 4 3 7" xfId="3386"/>
    <cellStyle name="20 % - Markeringsfarve5 2 4 3 7 2" xfId="13702"/>
    <cellStyle name="20 % - Markeringsfarve5 2 4 3 7 2 2" xfId="27733"/>
    <cellStyle name="20 % - Markeringsfarve5 2 4 3 7 3" xfId="23783"/>
    <cellStyle name="20 % - Markeringsfarve5 2 4 3 8" xfId="3387"/>
    <cellStyle name="20 % - Markeringsfarve5 2 4 3 8 2" xfId="13703"/>
    <cellStyle name="20 % - Markeringsfarve5 2 4 3 8 2 2" xfId="27734"/>
    <cellStyle name="20 % - Markeringsfarve5 2 4 3 8 3" xfId="23784"/>
    <cellStyle name="20 % - Markeringsfarve5 2 4 3 9" xfId="3388"/>
    <cellStyle name="20 % - Markeringsfarve5 2 4 3 9 2" xfId="13704"/>
    <cellStyle name="20 % - Markeringsfarve5 2 4 3 9 2 2" xfId="27735"/>
    <cellStyle name="20 % - Markeringsfarve5 2 4 3 9 3" xfId="23785"/>
    <cellStyle name="20 % - Markeringsfarve5 2 4 4" xfId="3389"/>
    <cellStyle name="20 % - Markeringsfarve5 2 4 4 2" xfId="3390"/>
    <cellStyle name="20 % - Markeringsfarve5 2 4 4 2 2" xfId="13706"/>
    <cellStyle name="20 % - Markeringsfarve5 2 4 4 2 2 2" xfId="27737"/>
    <cellStyle name="20 % - Markeringsfarve5 2 4 4 2 3" xfId="23787"/>
    <cellStyle name="20 % - Markeringsfarve5 2 4 4 3" xfId="3391"/>
    <cellStyle name="20 % - Markeringsfarve5 2 4 4 3 2" xfId="13707"/>
    <cellStyle name="20 % - Markeringsfarve5 2 4 4 3 2 2" xfId="27738"/>
    <cellStyle name="20 % - Markeringsfarve5 2 4 4 3 3" xfId="23788"/>
    <cellStyle name="20 % - Markeringsfarve5 2 4 4 4" xfId="3392"/>
    <cellStyle name="20 % - Markeringsfarve5 2 4 4 4 2" xfId="13708"/>
    <cellStyle name="20 % - Markeringsfarve5 2 4 4 4 2 2" xfId="27739"/>
    <cellStyle name="20 % - Markeringsfarve5 2 4 4 4 3" xfId="23789"/>
    <cellStyle name="20 % - Markeringsfarve5 2 4 4 5" xfId="3393"/>
    <cellStyle name="20 % - Markeringsfarve5 2 4 4 5 2" xfId="13709"/>
    <cellStyle name="20 % - Markeringsfarve5 2 4 4 5 2 2" xfId="27740"/>
    <cellStyle name="20 % - Markeringsfarve5 2 4 4 5 3" xfId="23790"/>
    <cellStyle name="20 % - Markeringsfarve5 2 4 4 6" xfId="3394"/>
    <cellStyle name="20 % - Markeringsfarve5 2 4 4 6 2" xfId="13710"/>
    <cellStyle name="20 % - Markeringsfarve5 2 4 4 6 2 2" xfId="27741"/>
    <cellStyle name="20 % - Markeringsfarve5 2 4 4 6 3" xfId="23791"/>
    <cellStyle name="20 % - Markeringsfarve5 2 4 4 7" xfId="13705"/>
    <cellStyle name="20 % - Markeringsfarve5 2 4 4 7 2" xfId="27736"/>
    <cellStyle name="20 % - Markeringsfarve5 2 4 4 8" xfId="23786"/>
    <cellStyle name="20 % - Markeringsfarve5 2 4 5" xfId="3395"/>
    <cellStyle name="20 % - Markeringsfarve5 2 4 5 2" xfId="3396"/>
    <cellStyle name="20 % - Markeringsfarve5 2 4 5 2 2" xfId="13712"/>
    <cellStyle name="20 % - Markeringsfarve5 2 4 5 2 2 2" xfId="27743"/>
    <cellStyle name="20 % - Markeringsfarve5 2 4 5 2 3" xfId="23793"/>
    <cellStyle name="20 % - Markeringsfarve5 2 4 5 3" xfId="3397"/>
    <cellStyle name="20 % - Markeringsfarve5 2 4 5 3 2" xfId="13713"/>
    <cellStyle name="20 % - Markeringsfarve5 2 4 5 3 2 2" xfId="27744"/>
    <cellStyle name="20 % - Markeringsfarve5 2 4 5 3 3" xfId="23794"/>
    <cellStyle name="20 % - Markeringsfarve5 2 4 5 4" xfId="3398"/>
    <cellStyle name="20 % - Markeringsfarve5 2 4 5 4 2" xfId="13714"/>
    <cellStyle name="20 % - Markeringsfarve5 2 4 5 4 2 2" xfId="27745"/>
    <cellStyle name="20 % - Markeringsfarve5 2 4 5 4 3" xfId="23795"/>
    <cellStyle name="20 % - Markeringsfarve5 2 4 5 5" xfId="3399"/>
    <cellStyle name="20 % - Markeringsfarve5 2 4 5 5 2" xfId="13715"/>
    <cellStyle name="20 % - Markeringsfarve5 2 4 5 5 2 2" xfId="27746"/>
    <cellStyle name="20 % - Markeringsfarve5 2 4 5 5 3" xfId="23796"/>
    <cellStyle name="20 % - Markeringsfarve5 2 4 5 6" xfId="3400"/>
    <cellStyle name="20 % - Markeringsfarve5 2 4 5 6 2" xfId="13716"/>
    <cellStyle name="20 % - Markeringsfarve5 2 4 5 6 2 2" xfId="27747"/>
    <cellStyle name="20 % - Markeringsfarve5 2 4 5 6 3" xfId="23797"/>
    <cellStyle name="20 % - Markeringsfarve5 2 4 5 7" xfId="13711"/>
    <cellStyle name="20 % - Markeringsfarve5 2 4 5 7 2" xfId="27742"/>
    <cellStyle name="20 % - Markeringsfarve5 2 4 5 8" xfId="23792"/>
    <cellStyle name="20 % - Markeringsfarve5 2 4 6" xfId="3401"/>
    <cellStyle name="20 % - Markeringsfarve5 2 4 6 2" xfId="3402"/>
    <cellStyle name="20 % - Markeringsfarve5 2 4 6 2 2" xfId="13718"/>
    <cellStyle name="20 % - Markeringsfarve5 2 4 6 2 2 2" xfId="27749"/>
    <cellStyle name="20 % - Markeringsfarve5 2 4 6 2 3" xfId="23799"/>
    <cellStyle name="20 % - Markeringsfarve5 2 4 6 3" xfId="3403"/>
    <cellStyle name="20 % - Markeringsfarve5 2 4 6 3 2" xfId="13719"/>
    <cellStyle name="20 % - Markeringsfarve5 2 4 6 3 2 2" xfId="27750"/>
    <cellStyle name="20 % - Markeringsfarve5 2 4 6 3 3" xfId="23800"/>
    <cellStyle name="20 % - Markeringsfarve5 2 4 6 4" xfId="3404"/>
    <cellStyle name="20 % - Markeringsfarve5 2 4 6 4 2" xfId="13720"/>
    <cellStyle name="20 % - Markeringsfarve5 2 4 6 4 2 2" xfId="27751"/>
    <cellStyle name="20 % - Markeringsfarve5 2 4 6 4 3" xfId="23801"/>
    <cellStyle name="20 % - Markeringsfarve5 2 4 6 5" xfId="3405"/>
    <cellStyle name="20 % - Markeringsfarve5 2 4 6 5 2" xfId="13721"/>
    <cellStyle name="20 % - Markeringsfarve5 2 4 6 5 2 2" xfId="27752"/>
    <cellStyle name="20 % - Markeringsfarve5 2 4 6 5 3" xfId="23802"/>
    <cellStyle name="20 % - Markeringsfarve5 2 4 6 6" xfId="3406"/>
    <cellStyle name="20 % - Markeringsfarve5 2 4 6 6 2" xfId="13722"/>
    <cellStyle name="20 % - Markeringsfarve5 2 4 6 6 2 2" xfId="27753"/>
    <cellStyle name="20 % - Markeringsfarve5 2 4 6 6 3" xfId="23803"/>
    <cellStyle name="20 % - Markeringsfarve5 2 4 6 7" xfId="13717"/>
    <cellStyle name="20 % - Markeringsfarve5 2 4 6 7 2" xfId="27748"/>
    <cellStyle name="20 % - Markeringsfarve5 2 4 6 8" xfId="23798"/>
    <cellStyle name="20 % - Markeringsfarve5 2 4 7" xfId="3407"/>
    <cellStyle name="20 % - Markeringsfarve5 2 4 7 2" xfId="13723"/>
    <cellStyle name="20 % - Markeringsfarve5 2 4 7 2 2" xfId="27754"/>
    <cellStyle name="20 % - Markeringsfarve5 2 4 7 3" xfId="23804"/>
    <cellStyle name="20 % - Markeringsfarve5 2 4 8" xfId="3408"/>
    <cellStyle name="20 % - Markeringsfarve5 2 4 8 2" xfId="13724"/>
    <cellStyle name="20 % - Markeringsfarve5 2 4 8 2 2" xfId="27755"/>
    <cellStyle name="20 % - Markeringsfarve5 2 4 8 3" xfId="23805"/>
    <cellStyle name="20 % - Markeringsfarve5 2 4 9" xfId="3409"/>
    <cellStyle name="20 % - Markeringsfarve5 2 4 9 2" xfId="13725"/>
    <cellStyle name="20 % - Markeringsfarve5 2 4 9 2 2" xfId="27756"/>
    <cellStyle name="20 % - Markeringsfarve5 2 4 9 3" xfId="23806"/>
    <cellStyle name="20 % - Markeringsfarve5 2 5" xfId="3410"/>
    <cellStyle name="20 % - Markeringsfarve5 2 5 10" xfId="3411"/>
    <cellStyle name="20 % - Markeringsfarve5 2 5 10 2" xfId="13727"/>
    <cellStyle name="20 % - Markeringsfarve5 2 5 10 2 2" xfId="27758"/>
    <cellStyle name="20 % - Markeringsfarve5 2 5 10 3" xfId="23808"/>
    <cellStyle name="20 % - Markeringsfarve5 2 5 11" xfId="13726"/>
    <cellStyle name="20 % - Markeringsfarve5 2 5 11 2" xfId="27757"/>
    <cellStyle name="20 % - Markeringsfarve5 2 5 12" xfId="23807"/>
    <cellStyle name="20 % - Markeringsfarve5 2 5 2" xfId="3412"/>
    <cellStyle name="20 % - Markeringsfarve5 2 5 2 10" xfId="13728"/>
    <cellStyle name="20 % - Markeringsfarve5 2 5 2 10 2" xfId="27759"/>
    <cellStyle name="20 % - Markeringsfarve5 2 5 2 11" xfId="23809"/>
    <cellStyle name="20 % - Markeringsfarve5 2 5 2 2" xfId="3413"/>
    <cellStyle name="20 % - Markeringsfarve5 2 5 2 2 2" xfId="3414"/>
    <cellStyle name="20 % - Markeringsfarve5 2 5 2 2 2 2" xfId="13730"/>
    <cellStyle name="20 % - Markeringsfarve5 2 5 2 2 2 2 2" xfId="27761"/>
    <cellStyle name="20 % - Markeringsfarve5 2 5 2 2 2 3" xfId="23811"/>
    <cellStyle name="20 % - Markeringsfarve5 2 5 2 2 3" xfId="3415"/>
    <cellStyle name="20 % - Markeringsfarve5 2 5 2 2 3 2" xfId="13731"/>
    <cellStyle name="20 % - Markeringsfarve5 2 5 2 2 3 2 2" xfId="27762"/>
    <cellStyle name="20 % - Markeringsfarve5 2 5 2 2 3 3" xfId="23812"/>
    <cellStyle name="20 % - Markeringsfarve5 2 5 2 2 4" xfId="3416"/>
    <cellStyle name="20 % - Markeringsfarve5 2 5 2 2 4 2" xfId="13732"/>
    <cellStyle name="20 % - Markeringsfarve5 2 5 2 2 4 2 2" xfId="27763"/>
    <cellStyle name="20 % - Markeringsfarve5 2 5 2 2 4 3" xfId="23813"/>
    <cellStyle name="20 % - Markeringsfarve5 2 5 2 2 5" xfId="3417"/>
    <cellStyle name="20 % - Markeringsfarve5 2 5 2 2 5 2" xfId="13733"/>
    <cellStyle name="20 % - Markeringsfarve5 2 5 2 2 5 2 2" xfId="27764"/>
    <cellStyle name="20 % - Markeringsfarve5 2 5 2 2 5 3" xfId="23814"/>
    <cellStyle name="20 % - Markeringsfarve5 2 5 2 2 6" xfId="3418"/>
    <cellStyle name="20 % - Markeringsfarve5 2 5 2 2 6 2" xfId="13734"/>
    <cellStyle name="20 % - Markeringsfarve5 2 5 2 2 6 2 2" xfId="27765"/>
    <cellStyle name="20 % - Markeringsfarve5 2 5 2 2 6 3" xfId="23815"/>
    <cellStyle name="20 % - Markeringsfarve5 2 5 2 2 7" xfId="13729"/>
    <cellStyle name="20 % - Markeringsfarve5 2 5 2 2 7 2" xfId="27760"/>
    <cellStyle name="20 % - Markeringsfarve5 2 5 2 2 8" xfId="23810"/>
    <cellStyle name="20 % - Markeringsfarve5 2 5 2 3" xfId="3419"/>
    <cellStyle name="20 % - Markeringsfarve5 2 5 2 3 2" xfId="3420"/>
    <cellStyle name="20 % - Markeringsfarve5 2 5 2 3 2 2" xfId="13736"/>
    <cellStyle name="20 % - Markeringsfarve5 2 5 2 3 2 2 2" xfId="27767"/>
    <cellStyle name="20 % - Markeringsfarve5 2 5 2 3 2 3" xfId="23817"/>
    <cellStyle name="20 % - Markeringsfarve5 2 5 2 3 3" xfId="3421"/>
    <cellStyle name="20 % - Markeringsfarve5 2 5 2 3 3 2" xfId="13737"/>
    <cellStyle name="20 % - Markeringsfarve5 2 5 2 3 3 2 2" xfId="27768"/>
    <cellStyle name="20 % - Markeringsfarve5 2 5 2 3 3 3" xfId="23818"/>
    <cellStyle name="20 % - Markeringsfarve5 2 5 2 3 4" xfId="3422"/>
    <cellStyle name="20 % - Markeringsfarve5 2 5 2 3 4 2" xfId="13738"/>
    <cellStyle name="20 % - Markeringsfarve5 2 5 2 3 4 2 2" xfId="27769"/>
    <cellStyle name="20 % - Markeringsfarve5 2 5 2 3 4 3" xfId="23819"/>
    <cellStyle name="20 % - Markeringsfarve5 2 5 2 3 5" xfId="3423"/>
    <cellStyle name="20 % - Markeringsfarve5 2 5 2 3 5 2" xfId="13739"/>
    <cellStyle name="20 % - Markeringsfarve5 2 5 2 3 5 2 2" xfId="27770"/>
    <cellStyle name="20 % - Markeringsfarve5 2 5 2 3 5 3" xfId="23820"/>
    <cellStyle name="20 % - Markeringsfarve5 2 5 2 3 6" xfId="3424"/>
    <cellStyle name="20 % - Markeringsfarve5 2 5 2 3 6 2" xfId="13740"/>
    <cellStyle name="20 % - Markeringsfarve5 2 5 2 3 6 2 2" xfId="27771"/>
    <cellStyle name="20 % - Markeringsfarve5 2 5 2 3 6 3" xfId="23821"/>
    <cellStyle name="20 % - Markeringsfarve5 2 5 2 3 7" xfId="13735"/>
    <cellStyle name="20 % - Markeringsfarve5 2 5 2 3 7 2" xfId="27766"/>
    <cellStyle name="20 % - Markeringsfarve5 2 5 2 3 8" xfId="23816"/>
    <cellStyle name="20 % - Markeringsfarve5 2 5 2 4" xfId="3425"/>
    <cellStyle name="20 % - Markeringsfarve5 2 5 2 4 2" xfId="3426"/>
    <cellStyle name="20 % - Markeringsfarve5 2 5 2 4 2 2" xfId="13742"/>
    <cellStyle name="20 % - Markeringsfarve5 2 5 2 4 2 2 2" xfId="27773"/>
    <cellStyle name="20 % - Markeringsfarve5 2 5 2 4 2 3" xfId="23823"/>
    <cellStyle name="20 % - Markeringsfarve5 2 5 2 4 3" xfId="3427"/>
    <cellStyle name="20 % - Markeringsfarve5 2 5 2 4 3 2" xfId="13743"/>
    <cellStyle name="20 % - Markeringsfarve5 2 5 2 4 3 2 2" xfId="27774"/>
    <cellStyle name="20 % - Markeringsfarve5 2 5 2 4 3 3" xfId="23824"/>
    <cellStyle name="20 % - Markeringsfarve5 2 5 2 4 4" xfId="3428"/>
    <cellStyle name="20 % - Markeringsfarve5 2 5 2 4 4 2" xfId="13744"/>
    <cellStyle name="20 % - Markeringsfarve5 2 5 2 4 4 2 2" xfId="27775"/>
    <cellStyle name="20 % - Markeringsfarve5 2 5 2 4 4 3" xfId="23825"/>
    <cellStyle name="20 % - Markeringsfarve5 2 5 2 4 5" xfId="3429"/>
    <cellStyle name="20 % - Markeringsfarve5 2 5 2 4 5 2" xfId="13745"/>
    <cellStyle name="20 % - Markeringsfarve5 2 5 2 4 5 2 2" xfId="27776"/>
    <cellStyle name="20 % - Markeringsfarve5 2 5 2 4 5 3" xfId="23826"/>
    <cellStyle name="20 % - Markeringsfarve5 2 5 2 4 6" xfId="3430"/>
    <cellStyle name="20 % - Markeringsfarve5 2 5 2 4 6 2" xfId="13746"/>
    <cellStyle name="20 % - Markeringsfarve5 2 5 2 4 6 2 2" xfId="27777"/>
    <cellStyle name="20 % - Markeringsfarve5 2 5 2 4 6 3" xfId="23827"/>
    <cellStyle name="20 % - Markeringsfarve5 2 5 2 4 7" xfId="13741"/>
    <cellStyle name="20 % - Markeringsfarve5 2 5 2 4 7 2" xfId="27772"/>
    <cellStyle name="20 % - Markeringsfarve5 2 5 2 4 8" xfId="23822"/>
    <cellStyle name="20 % - Markeringsfarve5 2 5 2 5" xfId="3431"/>
    <cellStyle name="20 % - Markeringsfarve5 2 5 2 5 2" xfId="13747"/>
    <cellStyle name="20 % - Markeringsfarve5 2 5 2 5 2 2" xfId="27778"/>
    <cellStyle name="20 % - Markeringsfarve5 2 5 2 5 3" xfId="23828"/>
    <cellStyle name="20 % - Markeringsfarve5 2 5 2 6" xfId="3432"/>
    <cellStyle name="20 % - Markeringsfarve5 2 5 2 6 2" xfId="13748"/>
    <cellStyle name="20 % - Markeringsfarve5 2 5 2 6 2 2" xfId="27779"/>
    <cellStyle name="20 % - Markeringsfarve5 2 5 2 6 3" xfId="23829"/>
    <cellStyle name="20 % - Markeringsfarve5 2 5 2 7" xfId="3433"/>
    <cellStyle name="20 % - Markeringsfarve5 2 5 2 7 2" xfId="13749"/>
    <cellStyle name="20 % - Markeringsfarve5 2 5 2 7 2 2" xfId="27780"/>
    <cellStyle name="20 % - Markeringsfarve5 2 5 2 7 3" xfId="23830"/>
    <cellStyle name="20 % - Markeringsfarve5 2 5 2 8" xfId="3434"/>
    <cellStyle name="20 % - Markeringsfarve5 2 5 2 8 2" xfId="13750"/>
    <cellStyle name="20 % - Markeringsfarve5 2 5 2 8 2 2" xfId="27781"/>
    <cellStyle name="20 % - Markeringsfarve5 2 5 2 8 3" xfId="23831"/>
    <cellStyle name="20 % - Markeringsfarve5 2 5 2 9" xfId="3435"/>
    <cellStyle name="20 % - Markeringsfarve5 2 5 2 9 2" xfId="13751"/>
    <cellStyle name="20 % - Markeringsfarve5 2 5 2 9 2 2" xfId="27782"/>
    <cellStyle name="20 % - Markeringsfarve5 2 5 2 9 3" xfId="23832"/>
    <cellStyle name="20 % - Markeringsfarve5 2 5 3" xfId="3436"/>
    <cellStyle name="20 % - Markeringsfarve5 2 5 3 2" xfId="3437"/>
    <cellStyle name="20 % - Markeringsfarve5 2 5 3 2 2" xfId="13753"/>
    <cellStyle name="20 % - Markeringsfarve5 2 5 3 2 2 2" xfId="27784"/>
    <cellStyle name="20 % - Markeringsfarve5 2 5 3 2 3" xfId="23834"/>
    <cellStyle name="20 % - Markeringsfarve5 2 5 3 3" xfId="3438"/>
    <cellStyle name="20 % - Markeringsfarve5 2 5 3 3 2" xfId="13754"/>
    <cellStyle name="20 % - Markeringsfarve5 2 5 3 3 2 2" xfId="27785"/>
    <cellStyle name="20 % - Markeringsfarve5 2 5 3 3 3" xfId="23835"/>
    <cellStyle name="20 % - Markeringsfarve5 2 5 3 4" xfId="3439"/>
    <cellStyle name="20 % - Markeringsfarve5 2 5 3 4 2" xfId="13755"/>
    <cellStyle name="20 % - Markeringsfarve5 2 5 3 4 2 2" xfId="27786"/>
    <cellStyle name="20 % - Markeringsfarve5 2 5 3 4 3" xfId="23836"/>
    <cellStyle name="20 % - Markeringsfarve5 2 5 3 5" xfId="3440"/>
    <cellStyle name="20 % - Markeringsfarve5 2 5 3 5 2" xfId="13756"/>
    <cellStyle name="20 % - Markeringsfarve5 2 5 3 5 2 2" xfId="27787"/>
    <cellStyle name="20 % - Markeringsfarve5 2 5 3 5 3" xfId="23837"/>
    <cellStyle name="20 % - Markeringsfarve5 2 5 3 6" xfId="3441"/>
    <cellStyle name="20 % - Markeringsfarve5 2 5 3 6 2" xfId="13757"/>
    <cellStyle name="20 % - Markeringsfarve5 2 5 3 6 2 2" xfId="27788"/>
    <cellStyle name="20 % - Markeringsfarve5 2 5 3 6 3" xfId="23838"/>
    <cellStyle name="20 % - Markeringsfarve5 2 5 3 7" xfId="13752"/>
    <cellStyle name="20 % - Markeringsfarve5 2 5 3 7 2" xfId="27783"/>
    <cellStyle name="20 % - Markeringsfarve5 2 5 3 8" xfId="23833"/>
    <cellStyle name="20 % - Markeringsfarve5 2 5 4" xfId="3442"/>
    <cellStyle name="20 % - Markeringsfarve5 2 5 4 2" xfId="3443"/>
    <cellStyle name="20 % - Markeringsfarve5 2 5 4 2 2" xfId="13759"/>
    <cellStyle name="20 % - Markeringsfarve5 2 5 4 2 2 2" xfId="27790"/>
    <cellStyle name="20 % - Markeringsfarve5 2 5 4 2 3" xfId="23840"/>
    <cellStyle name="20 % - Markeringsfarve5 2 5 4 3" xfId="3444"/>
    <cellStyle name="20 % - Markeringsfarve5 2 5 4 3 2" xfId="13760"/>
    <cellStyle name="20 % - Markeringsfarve5 2 5 4 3 2 2" xfId="27791"/>
    <cellStyle name="20 % - Markeringsfarve5 2 5 4 3 3" xfId="23841"/>
    <cellStyle name="20 % - Markeringsfarve5 2 5 4 4" xfId="3445"/>
    <cellStyle name="20 % - Markeringsfarve5 2 5 4 4 2" xfId="13761"/>
    <cellStyle name="20 % - Markeringsfarve5 2 5 4 4 2 2" xfId="27792"/>
    <cellStyle name="20 % - Markeringsfarve5 2 5 4 4 3" xfId="23842"/>
    <cellStyle name="20 % - Markeringsfarve5 2 5 4 5" xfId="3446"/>
    <cellStyle name="20 % - Markeringsfarve5 2 5 4 5 2" xfId="13762"/>
    <cellStyle name="20 % - Markeringsfarve5 2 5 4 5 2 2" xfId="27793"/>
    <cellStyle name="20 % - Markeringsfarve5 2 5 4 5 3" xfId="23843"/>
    <cellStyle name="20 % - Markeringsfarve5 2 5 4 6" xfId="3447"/>
    <cellStyle name="20 % - Markeringsfarve5 2 5 4 6 2" xfId="13763"/>
    <cellStyle name="20 % - Markeringsfarve5 2 5 4 6 2 2" xfId="27794"/>
    <cellStyle name="20 % - Markeringsfarve5 2 5 4 6 3" xfId="23844"/>
    <cellStyle name="20 % - Markeringsfarve5 2 5 4 7" xfId="13758"/>
    <cellStyle name="20 % - Markeringsfarve5 2 5 4 7 2" xfId="27789"/>
    <cellStyle name="20 % - Markeringsfarve5 2 5 4 8" xfId="23839"/>
    <cellStyle name="20 % - Markeringsfarve5 2 5 5" xfId="3448"/>
    <cellStyle name="20 % - Markeringsfarve5 2 5 5 2" xfId="3449"/>
    <cellStyle name="20 % - Markeringsfarve5 2 5 5 2 2" xfId="13765"/>
    <cellStyle name="20 % - Markeringsfarve5 2 5 5 2 2 2" xfId="27796"/>
    <cellStyle name="20 % - Markeringsfarve5 2 5 5 2 3" xfId="23846"/>
    <cellStyle name="20 % - Markeringsfarve5 2 5 5 3" xfId="3450"/>
    <cellStyle name="20 % - Markeringsfarve5 2 5 5 3 2" xfId="13766"/>
    <cellStyle name="20 % - Markeringsfarve5 2 5 5 3 2 2" xfId="27797"/>
    <cellStyle name="20 % - Markeringsfarve5 2 5 5 3 3" xfId="23847"/>
    <cellStyle name="20 % - Markeringsfarve5 2 5 5 4" xfId="3451"/>
    <cellStyle name="20 % - Markeringsfarve5 2 5 5 4 2" xfId="13767"/>
    <cellStyle name="20 % - Markeringsfarve5 2 5 5 4 2 2" xfId="27798"/>
    <cellStyle name="20 % - Markeringsfarve5 2 5 5 4 3" xfId="23848"/>
    <cellStyle name="20 % - Markeringsfarve5 2 5 5 5" xfId="3452"/>
    <cellStyle name="20 % - Markeringsfarve5 2 5 5 5 2" xfId="13768"/>
    <cellStyle name="20 % - Markeringsfarve5 2 5 5 5 2 2" xfId="27799"/>
    <cellStyle name="20 % - Markeringsfarve5 2 5 5 5 3" xfId="23849"/>
    <cellStyle name="20 % - Markeringsfarve5 2 5 5 6" xfId="3453"/>
    <cellStyle name="20 % - Markeringsfarve5 2 5 5 6 2" xfId="13769"/>
    <cellStyle name="20 % - Markeringsfarve5 2 5 5 6 2 2" xfId="27800"/>
    <cellStyle name="20 % - Markeringsfarve5 2 5 5 6 3" xfId="23850"/>
    <cellStyle name="20 % - Markeringsfarve5 2 5 5 7" xfId="13764"/>
    <cellStyle name="20 % - Markeringsfarve5 2 5 5 7 2" xfId="27795"/>
    <cellStyle name="20 % - Markeringsfarve5 2 5 5 8" xfId="23845"/>
    <cellStyle name="20 % - Markeringsfarve5 2 5 6" xfId="3454"/>
    <cellStyle name="20 % - Markeringsfarve5 2 5 6 2" xfId="13770"/>
    <cellStyle name="20 % - Markeringsfarve5 2 5 6 2 2" xfId="27801"/>
    <cellStyle name="20 % - Markeringsfarve5 2 5 6 3" xfId="23851"/>
    <cellStyle name="20 % - Markeringsfarve5 2 5 7" xfId="3455"/>
    <cellStyle name="20 % - Markeringsfarve5 2 5 7 2" xfId="13771"/>
    <cellStyle name="20 % - Markeringsfarve5 2 5 7 2 2" xfId="27802"/>
    <cellStyle name="20 % - Markeringsfarve5 2 5 7 3" xfId="23852"/>
    <cellStyle name="20 % - Markeringsfarve5 2 5 8" xfId="3456"/>
    <cellStyle name="20 % - Markeringsfarve5 2 5 8 2" xfId="13772"/>
    <cellStyle name="20 % - Markeringsfarve5 2 5 8 2 2" xfId="27803"/>
    <cellStyle name="20 % - Markeringsfarve5 2 5 8 3" xfId="23853"/>
    <cellStyle name="20 % - Markeringsfarve5 2 5 9" xfId="3457"/>
    <cellStyle name="20 % - Markeringsfarve5 2 5 9 2" xfId="13773"/>
    <cellStyle name="20 % - Markeringsfarve5 2 5 9 2 2" xfId="27804"/>
    <cellStyle name="20 % - Markeringsfarve5 2 5 9 3" xfId="23854"/>
    <cellStyle name="20 % - Markeringsfarve5 2 6" xfId="3458"/>
    <cellStyle name="20 % - Markeringsfarve5 2 6 10" xfId="13774"/>
    <cellStyle name="20 % - Markeringsfarve5 2 6 10 2" xfId="27805"/>
    <cellStyle name="20 % - Markeringsfarve5 2 6 11" xfId="23855"/>
    <cellStyle name="20 % - Markeringsfarve5 2 6 2" xfId="3459"/>
    <cellStyle name="20 % - Markeringsfarve5 2 6 2 2" xfId="3460"/>
    <cellStyle name="20 % - Markeringsfarve5 2 6 2 2 2" xfId="13776"/>
    <cellStyle name="20 % - Markeringsfarve5 2 6 2 2 2 2" xfId="27807"/>
    <cellStyle name="20 % - Markeringsfarve5 2 6 2 2 3" xfId="23857"/>
    <cellStyle name="20 % - Markeringsfarve5 2 6 2 3" xfId="3461"/>
    <cellStyle name="20 % - Markeringsfarve5 2 6 2 3 2" xfId="13777"/>
    <cellStyle name="20 % - Markeringsfarve5 2 6 2 3 2 2" xfId="27808"/>
    <cellStyle name="20 % - Markeringsfarve5 2 6 2 3 3" xfId="23858"/>
    <cellStyle name="20 % - Markeringsfarve5 2 6 2 4" xfId="3462"/>
    <cellStyle name="20 % - Markeringsfarve5 2 6 2 4 2" xfId="13778"/>
    <cellStyle name="20 % - Markeringsfarve5 2 6 2 4 2 2" xfId="27809"/>
    <cellStyle name="20 % - Markeringsfarve5 2 6 2 4 3" xfId="23859"/>
    <cellStyle name="20 % - Markeringsfarve5 2 6 2 5" xfId="3463"/>
    <cellStyle name="20 % - Markeringsfarve5 2 6 2 5 2" xfId="13779"/>
    <cellStyle name="20 % - Markeringsfarve5 2 6 2 5 2 2" xfId="27810"/>
    <cellStyle name="20 % - Markeringsfarve5 2 6 2 5 3" xfId="23860"/>
    <cellStyle name="20 % - Markeringsfarve5 2 6 2 6" xfId="3464"/>
    <cellStyle name="20 % - Markeringsfarve5 2 6 2 6 2" xfId="13780"/>
    <cellStyle name="20 % - Markeringsfarve5 2 6 2 6 2 2" xfId="27811"/>
    <cellStyle name="20 % - Markeringsfarve5 2 6 2 6 3" xfId="23861"/>
    <cellStyle name="20 % - Markeringsfarve5 2 6 2 7" xfId="13775"/>
    <cellStyle name="20 % - Markeringsfarve5 2 6 2 7 2" xfId="27806"/>
    <cellStyle name="20 % - Markeringsfarve5 2 6 2 8" xfId="23856"/>
    <cellStyle name="20 % - Markeringsfarve5 2 6 3" xfId="3465"/>
    <cellStyle name="20 % - Markeringsfarve5 2 6 3 2" xfId="3466"/>
    <cellStyle name="20 % - Markeringsfarve5 2 6 3 2 2" xfId="13782"/>
    <cellStyle name="20 % - Markeringsfarve5 2 6 3 2 2 2" xfId="27813"/>
    <cellStyle name="20 % - Markeringsfarve5 2 6 3 2 3" xfId="23863"/>
    <cellStyle name="20 % - Markeringsfarve5 2 6 3 3" xfId="3467"/>
    <cellStyle name="20 % - Markeringsfarve5 2 6 3 3 2" xfId="13783"/>
    <cellStyle name="20 % - Markeringsfarve5 2 6 3 3 2 2" xfId="27814"/>
    <cellStyle name="20 % - Markeringsfarve5 2 6 3 3 3" xfId="23864"/>
    <cellStyle name="20 % - Markeringsfarve5 2 6 3 4" xfId="3468"/>
    <cellStyle name="20 % - Markeringsfarve5 2 6 3 4 2" xfId="13784"/>
    <cellStyle name="20 % - Markeringsfarve5 2 6 3 4 2 2" xfId="27815"/>
    <cellStyle name="20 % - Markeringsfarve5 2 6 3 4 3" xfId="23865"/>
    <cellStyle name="20 % - Markeringsfarve5 2 6 3 5" xfId="3469"/>
    <cellStyle name="20 % - Markeringsfarve5 2 6 3 5 2" xfId="13785"/>
    <cellStyle name="20 % - Markeringsfarve5 2 6 3 5 2 2" xfId="27816"/>
    <cellStyle name="20 % - Markeringsfarve5 2 6 3 5 3" xfId="23866"/>
    <cellStyle name="20 % - Markeringsfarve5 2 6 3 6" xfId="3470"/>
    <cellStyle name="20 % - Markeringsfarve5 2 6 3 6 2" xfId="13786"/>
    <cellStyle name="20 % - Markeringsfarve5 2 6 3 6 2 2" xfId="27817"/>
    <cellStyle name="20 % - Markeringsfarve5 2 6 3 6 3" xfId="23867"/>
    <cellStyle name="20 % - Markeringsfarve5 2 6 3 7" xfId="13781"/>
    <cellStyle name="20 % - Markeringsfarve5 2 6 3 7 2" xfId="27812"/>
    <cellStyle name="20 % - Markeringsfarve5 2 6 3 8" xfId="23862"/>
    <cellStyle name="20 % - Markeringsfarve5 2 6 4" xfId="3471"/>
    <cellStyle name="20 % - Markeringsfarve5 2 6 4 2" xfId="3472"/>
    <cellStyle name="20 % - Markeringsfarve5 2 6 4 2 2" xfId="13788"/>
    <cellStyle name="20 % - Markeringsfarve5 2 6 4 2 2 2" xfId="27819"/>
    <cellStyle name="20 % - Markeringsfarve5 2 6 4 2 3" xfId="23869"/>
    <cellStyle name="20 % - Markeringsfarve5 2 6 4 3" xfId="3473"/>
    <cellStyle name="20 % - Markeringsfarve5 2 6 4 3 2" xfId="13789"/>
    <cellStyle name="20 % - Markeringsfarve5 2 6 4 3 2 2" xfId="27820"/>
    <cellStyle name="20 % - Markeringsfarve5 2 6 4 3 3" xfId="23870"/>
    <cellStyle name="20 % - Markeringsfarve5 2 6 4 4" xfId="3474"/>
    <cellStyle name="20 % - Markeringsfarve5 2 6 4 4 2" xfId="13790"/>
    <cellStyle name="20 % - Markeringsfarve5 2 6 4 4 2 2" xfId="27821"/>
    <cellStyle name="20 % - Markeringsfarve5 2 6 4 4 3" xfId="23871"/>
    <cellStyle name="20 % - Markeringsfarve5 2 6 4 5" xfId="3475"/>
    <cellStyle name="20 % - Markeringsfarve5 2 6 4 5 2" xfId="13791"/>
    <cellStyle name="20 % - Markeringsfarve5 2 6 4 5 2 2" xfId="27822"/>
    <cellStyle name="20 % - Markeringsfarve5 2 6 4 5 3" xfId="23872"/>
    <cellStyle name="20 % - Markeringsfarve5 2 6 4 6" xfId="3476"/>
    <cellStyle name="20 % - Markeringsfarve5 2 6 4 6 2" xfId="13792"/>
    <cellStyle name="20 % - Markeringsfarve5 2 6 4 6 2 2" xfId="27823"/>
    <cellStyle name="20 % - Markeringsfarve5 2 6 4 6 3" xfId="23873"/>
    <cellStyle name="20 % - Markeringsfarve5 2 6 4 7" xfId="13787"/>
    <cellStyle name="20 % - Markeringsfarve5 2 6 4 7 2" xfId="27818"/>
    <cellStyle name="20 % - Markeringsfarve5 2 6 4 8" xfId="23868"/>
    <cellStyle name="20 % - Markeringsfarve5 2 6 5" xfId="3477"/>
    <cellStyle name="20 % - Markeringsfarve5 2 6 5 2" xfId="13793"/>
    <cellStyle name="20 % - Markeringsfarve5 2 6 5 2 2" xfId="27824"/>
    <cellStyle name="20 % - Markeringsfarve5 2 6 5 3" xfId="23874"/>
    <cellStyle name="20 % - Markeringsfarve5 2 6 6" xfId="3478"/>
    <cellStyle name="20 % - Markeringsfarve5 2 6 6 2" xfId="13794"/>
    <cellStyle name="20 % - Markeringsfarve5 2 6 6 2 2" xfId="27825"/>
    <cellStyle name="20 % - Markeringsfarve5 2 6 6 3" xfId="23875"/>
    <cellStyle name="20 % - Markeringsfarve5 2 6 7" xfId="3479"/>
    <cellStyle name="20 % - Markeringsfarve5 2 6 7 2" xfId="13795"/>
    <cellStyle name="20 % - Markeringsfarve5 2 6 7 2 2" xfId="27826"/>
    <cellStyle name="20 % - Markeringsfarve5 2 6 7 3" xfId="23876"/>
    <cellStyle name="20 % - Markeringsfarve5 2 6 8" xfId="3480"/>
    <cellStyle name="20 % - Markeringsfarve5 2 6 8 2" xfId="13796"/>
    <cellStyle name="20 % - Markeringsfarve5 2 6 8 2 2" xfId="27827"/>
    <cellStyle name="20 % - Markeringsfarve5 2 6 8 3" xfId="23877"/>
    <cellStyle name="20 % - Markeringsfarve5 2 6 9" xfId="3481"/>
    <cellStyle name="20 % - Markeringsfarve5 2 6 9 2" xfId="13797"/>
    <cellStyle name="20 % - Markeringsfarve5 2 6 9 2 2" xfId="27828"/>
    <cellStyle name="20 % - Markeringsfarve5 2 6 9 3" xfId="23878"/>
    <cellStyle name="20 % - Markeringsfarve5 2 7" xfId="3482"/>
    <cellStyle name="20 % - Markeringsfarve5 2 7 2" xfId="3483"/>
    <cellStyle name="20 % - Markeringsfarve5 2 7 2 2" xfId="13799"/>
    <cellStyle name="20 % - Markeringsfarve5 2 7 2 2 2" xfId="27830"/>
    <cellStyle name="20 % - Markeringsfarve5 2 7 2 3" xfId="23880"/>
    <cellStyle name="20 % - Markeringsfarve5 2 7 3" xfId="3484"/>
    <cellStyle name="20 % - Markeringsfarve5 2 7 3 2" xfId="13800"/>
    <cellStyle name="20 % - Markeringsfarve5 2 7 3 2 2" xfId="27831"/>
    <cellStyle name="20 % - Markeringsfarve5 2 7 3 3" xfId="23881"/>
    <cellStyle name="20 % - Markeringsfarve5 2 7 4" xfId="3485"/>
    <cellStyle name="20 % - Markeringsfarve5 2 7 4 2" xfId="13801"/>
    <cellStyle name="20 % - Markeringsfarve5 2 7 4 2 2" xfId="27832"/>
    <cellStyle name="20 % - Markeringsfarve5 2 7 4 3" xfId="23882"/>
    <cellStyle name="20 % - Markeringsfarve5 2 7 5" xfId="3486"/>
    <cellStyle name="20 % - Markeringsfarve5 2 7 5 2" xfId="13802"/>
    <cellStyle name="20 % - Markeringsfarve5 2 7 5 2 2" xfId="27833"/>
    <cellStyle name="20 % - Markeringsfarve5 2 7 5 3" xfId="23883"/>
    <cellStyle name="20 % - Markeringsfarve5 2 7 6" xfId="3487"/>
    <cellStyle name="20 % - Markeringsfarve5 2 7 6 2" xfId="13803"/>
    <cellStyle name="20 % - Markeringsfarve5 2 7 6 2 2" xfId="27834"/>
    <cellStyle name="20 % - Markeringsfarve5 2 7 6 3" xfId="23884"/>
    <cellStyle name="20 % - Markeringsfarve5 2 7 7" xfId="13798"/>
    <cellStyle name="20 % - Markeringsfarve5 2 7 7 2" xfId="27829"/>
    <cellStyle name="20 % - Markeringsfarve5 2 7 8" xfId="23879"/>
    <cellStyle name="20 % - Markeringsfarve5 2 8" xfId="3488"/>
    <cellStyle name="20 % - Markeringsfarve5 2 8 2" xfId="3489"/>
    <cellStyle name="20 % - Markeringsfarve5 2 8 2 2" xfId="13805"/>
    <cellStyle name="20 % - Markeringsfarve5 2 8 2 2 2" xfId="27836"/>
    <cellStyle name="20 % - Markeringsfarve5 2 8 2 3" xfId="23886"/>
    <cellStyle name="20 % - Markeringsfarve5 2 8 3" xfId="3490"/>
    <cellStyle name="20 % - Markeringsfarve5 2 8 3 2" xfId="13806"/>
    <cellStyle name="20 % - Markeringsfarve5 2 8 3 2 2" xfId="27837"/>
    <cellStyle name="20 % - Markeringsfarve5 2 8 3 3" xfId="23887"/>
    <cellStyle name="20 % - Markeringsfarve5 2 8 4" xfId="3491"/>
    <cellStyle name="20 % - Markeringsfarve5 2 8 4 2" xfId="13807"/>
    <cellStyle name="20 % - Markeringsfarve5 2 8 4 2 2" xfId="27838"/>
    <cellStyle name="20 % - Markeringsfarve5 2 8 4 3" xfId="23888"/>
    <cellStyle name="20 % - Markeringsfarve5 2 8 5" xfId="3492"/>
    <cellStyle name="20 % - Markeringsfarve5 2 8 5 2" xfId="13808"/>
    <cellStyle name="20 % - Markeringsfarve5 2 8 5 2 2" xfId="27839"/>
    <cellStyle name="20 % - Markeringsfarve5 2 8 5 3" xfId="23889"/>
    <cellStyle name="20 % - Markeringsfarve5 2 8 6" xfId="3493"/>
    <cellStyle name="20 % - Markeringsfarve5 2 8 6 2" xfId="13809"/>
    <cellStyle name="20 % - Markeringsfarve5 2 8 6 2 2" xfId="27840"/>
    <cellStyle name="20 % - Markeringsfarve5 2 8 6 3" xfId="23890"/>
    <cellStyle name="20 % - Markeringsfarve5 2 8 7" xfId="13804"/>
    <cellStyle name="20 % - Markeringsfarve5 2 8 7 2" xfId="27835"/>
    <cellStyle name="20 % - Markeringsfarve5 2 8 8" xfId="23885"/>
    <cellStyle name="20 % - Markeringsfarve5 2 9" xfId="3494"/>
    <cellStyle name="20 % - Markeringsfarve5 2 9 2" xfId="3495"/>
    <cellStyle name="20 % - Markeringsfarve5 2 9 2 2" xfId="13811"/>
    <cellStyle name="20 % - Markeringsfarve5 2 9 2 2 2" xfId="27842"/>
    <cellStyle name="20 % - Markeringsfarve5 2 9 2 3" xfId="23892"/>
    <cellStyle name="20 % - Markeringsfarve5 2 9 3" xfId="3496"/>
    <cellStyle name="20 % - Markeringsfarve5 2 9 3 2" xfId="13812"/>
    <cellStyle name="20 % - Markeringsfarve5 2 9 3 2 2" xfId="27843"/>
    <cellStyle name="20 % - Markeringsfarve5 2 9 3 3" xfId="23893"/>
    <cellStyle name="20 % - Markeringsfarve5 2 9 4" xfId="3497"/>
    <cellStyle name="20 % - Markeringsfarve5 2 9 4 2" xfId="13813"/>
    <cellStyle name="20 % - Markeringsfarve5 2 9 4 2 2" xfId="27844"/>
    <cellStyle name="20 % - Markeringsfarve5 2 9 4 3" xfId="23894"/>
    <cellStyle name="20 % - Markeringsfarve5 2 9 5" xfId="3498"/>
    <cellStyle name="20 % - Markeringsfarve5 2 9 5 2" xfId="13814"/>
    <cellStyle name="20 % - Markeringsfarve5 2 9 5 2 2" xfId="27845"/>
    <cellStyle name="20 % - Markeringsfarve5 2 9 5 3" xfId="23895"/>
    <cellStyle name="20 % - Markeringsfarve5 2 9 6" xfId="3499"/>
    <cellStyle name="20 % - Markeringsfarve5 2 9 6 2" xfId="13815"/>
    <cellStyle name="20 % - Markeringsfarve5 2 9 6 2 2" xfId="27846"/>
    <cellStyle name="20 % - Markeringsfarve5 2 9 6 3" xfId="23896"/>
    <cellStyle name="20 % - Markeringsfarve5 2 9 7" xfId="13810"/>
    <cellStyle name="20 % - Markeringsfarve5 2 9 7 2" xfId="27841"/>
    <cellStyle name="20 % - Markeringsfarve5 2 9 8" xfId="23891"/>
    <cellStyle name="20 % - Markeringsfarve5 2_Budget" xfId="3500"/>
    <cellStyle name="20 % - Markeringsfarve5 3" xfId="3501"/>
    <cellStyle name="20 % - Markeringsfarve5 3 2" xfId="3502"/>
    <cellStyle name="20 % - Markeringsfarve5 3 2 10" xfId="13816"/>
    <cellStyle name="20 % - Markeringsfarve5 3 2 10 2" xfId="27847"/>
    <cellStyle name="20 % - Markeringsfarve5 3 2 11" xfId="23897"/>
    <cellStyle name="20 % - Markeringsfarve5 3 2 2" xfId="3503"/>
    <cellStyle name="20 % - Markeringsfarve5 3 2 2 2" xfId="3504"/>
    <cellStyle name="20 % - Markeringsfarve5 3 2 2 2 2" xfId="3505"/>
    <cellStyle name="20 % - Markeringsfarve5 3 2 2 2 2 2" xfId="13819"/>
    <cellStyle name="20 % - Markeringsfarve5 3 2 2 2 2 2 2" xfId="27850"/>
    <cellStyle name="20 % - Markeringsfarve5 3 2 2 2 2 3" xfId="23900"/>
    <cellStyle name="20 % - Markeringsfarve5 3 2 2 2 3" xfId="3506"/>
    <cellStyle name="20 % - Markeringsfarve5 3 2 2 2 3 2" xfId="13820"/>
    <cellStyle name="20 % - Markeringsfarve5 3 2 2 2 3 2 2" xfId="27851"/>
    <cellStyle name="20 % - Markeringsfarve5 3 2 2 2 3 3" xfId="23901"/>
    <cellStyle name="20 % - Markeringsfarve5 3 2 2 2 4" xfId="3507"/>
    <cellStyle name="20 % - Markeringsfarve5 3 2 2 2 4 2" xfId="13821"/>
    <cellStyle name="20 % - Markeringsfarve5 3 2 2 2 4 2 2" xfId="27852"/>
    <cellStyle name="20 % - Markeringsfarve5 3 2 2 2 4 3" xfId="23902"/>
    <cellStyle name="20 % - Markeringsfarve5 3 2 2 2 5" xfId="3508"/>
    <cellStyle name="20 % - Markeringsfarve5 3 2 2 2 5 2" xfId="13822"/>
    <cellStyle name="20 % - Markeringsfarve5 3 2 2 2 5 2 2" xfId="27853"/>
    <cellStyle name="20 % - Markeringsfarve5 3 2 2 2 5 3" xfId="23903"/>
    <cellStyle name="20 % - Markeringsfarve5 3 2 2 2 6" xfId="3509"/>
    <cellStyle name="20 % - Markeringsfarve5 3 2 2 2 6 2" xfId="13823"/>
    <cellStyle name="20 % - Markeringsfarve5 3 2 2 2 6 2 2" xfId="27854"/>
    <cellStyle name="20 % - Markeringsfarve5 3 2 2 2 6 3" xfId="23904"/>
    <cellStyle name="20 % - Markeringsfarve5 3 2 2 2 7" xfId="13818"/>
    <cellStyle name="20 % - Markeringsfarve5 3 2 2 2 7 2" xfId="27849"/>
    <cellStyle name="20 % - Markeringsfarve5 3 2 2 2 8" xfId="23899"/>
    <cellStyle name="20 % - Markeringsfarve5 3 2 2 3" xfId="3510"/>
    <cellStyle name="20 % - Markeringsfarve5 3 2 2 3 2" xfId="13824"/>
    <cellStyle name="20 % - Markeringsfarve5 3 2 2 3 2 2" xfId="27855"/>
    <cellStyle name="20 % - Markeringsfarve5 3 2 2 3 3" xfId="23905"/>
    <cellStyle name="20 % - Markeringsfarve5 3 2 2 4" xfId="3511"/>
    <cellStyle name="20 % - Markeringsfarve5 3 2 2 4 2" xfId="13825"/>
    <cellStyle name="20 % - Markeringsfarve5 3 2 2 4 2 2" xfId="27856"/>
    <cellStyle name="20 % - Markeringsfarve5 3 2 2 4 3" xfId="23906"/>
    <cellStyle name="20 % - Markeringsfarve5 3 2 2 5" xfId="3512"/>
    <cellStyle name="20 % - Markeringsfarve5 3 2 2 5 2" xfId="13826"/>
    <cellStyle name="20 % - Markeringsfarve5 3 2 2 5 2 2" xfId="27857"/>
    <cellStyle name="20 % - Markeringsfarve5 3 2 2 5 3" xfId="23907"/>
    <cellStyle name="20 % - Markeringsfarve5 3 2 2 6" xfId="3513"/>
    <cellStyle name="20 % - Markeringsfarve5 3 2 2 6 2" xfId="13827"/>
    <cellStyle name="20 % - Markeringsfarve5 3 2 2 6 2 2" xfId="27858"/>
    <cellStyle name="20 % - Markeringsfarve5 3 2 2 6 3" xfId="23908"/>
    <cellStyle name="20 % - Markeringsfarve5 3 2 2 7" xfId="3514"/>
    <cellStyle name="20 % - Markeringsfarve5 3 2 2 7 2" xfId="13828"/>
    <cellStyle name="20 % - Markeringsfarve5 3 2 2 7 2 2" xfId="27859"/>
    <cellStyle name="20 % - Markeringsfarve5 3 2 2 7 3" xfId="23909"/>
    <cellStyle name="20 % - Markeringsfarve5 3 2 2 8" xfId="13817"/>
    <cellStyle name="20 % - Markeringsfarve5 3 2 2 8 2" xfId="27848"/>
    <cellStyle name="20 % - Markeringsfarve5 3 2 2 9" xfId="23898"/>
    <cellStyle name="20 % - Markeringsfarve5 3 2 3" xfId="3515"/>
    <cellStyle name="20 % - Markeringsfarve5 3 2 3 2" xfId="3516"/>
    <cellStyle name="20 % - Markeringsfarve5 3 2 3 2 2" xfId="13830"/>
    <cellStyle name="20 % - Markeringsfarve5 3 2 3 2 2 2" xfId="27861"/>
    <cellStyle name="20 % - Markeringsfarve5 3 2 3 2 3" xfId="23911"/>
    <cellStyle name="20 % - Markeringsfarve5 3 2 3 3" xfId="3517"/>
    <cellStyle name="20 % - Markeringsfarve5 3 2 3 3 2" xfId="13831"/>
    <cellStyle name="20 % - Markeringsfarve5 3 2 3 3 2 2" xfId="27862"/>
    <cellStyle name="20 % - Markeringsfarve5 3 2 3 3 3" xfId="23912"/>
    <cellStyle name="20 % - Markeringsfarve5 3 2 3 4" xfId="3518"/>
    <cellStyle name="20 % - Markeringsfarve5 3 2 3 4 2" xfId="13832"/>
    <cellStyle name="20 % - Markeringsfarve5 3 2 3 4 2 2" xfId="27863"/>
    <cellStyle name="20 % - Markeringsfarve5 3 2 3 4 3" xfId="23913"/>
    <cellStyle name="20 % - Markeringsfarve5 3 2 3 5" xfId="3519"/>
    <cellStyle name="20 % - Markeringsfarve5 3 2 3 5 2" xfId="13833"/>
    <cellStyle name="20 % - Markeringsfarve5 3 2 3 5 2 2" xfId="27864"/>
    <cellStyle name="20 % - Markeringsfarve5 3 2 3 5 3" xfId="23914"/>
    <cellStyle name="20 % - Markeringsfarve5 3 2 3 6" xfId="3520"/>
    <cellStyle name="20 % - Markeringsfarve5 3 2 3 6 2" xfId="13834"/>
    <cellStyle name="20 % - Markeringsfarve5 3 2 3 6 2 2" xfId="27865"/>
    <cellStyle name="20 % - Markeringsfarve5 3 2 3 6 3" xfId="23915"/>
    <cellStyle name="20 % - Markeringsfarve5 3 2 3 7" xfId="13829"/>
    <cellStyle name="20 % - Markeringsfarve5 3 2 3 7 2" xfId="27860"/>
    <cellStyle name="20 % - Markeringsfarve5 3 2 3 8" xfId="23910"/>
    <cellStyle name="20 % - Markeringsfarve5 3 2 4" xfId="3521"/>
    <cellStyle name="20 % - Markeringsfarve5 3 2 4 2" xfId="13835"/>
    <cellStyle name="20 % - Markeringsfarve5 3 2 4 2 2" xfId="27866"/>
    <cellStyle name="20 % - Markeringsfarve5 3 2 4 3" xfId="23916"/>
    <cellStyle name="20 % - Markeringsfarve5 3 2 5" xfId="3522"/>
    <cellStyle name="20 % - Markeringsfarve5 3 2 5 2" xfId="13836"/>
    <cellStyle name="20 % - Markeringsfarve5 3 2 5 2 2" xfId="27867"/>
    <cellStyle name="20 % - Markeringsfarve5 3 2 5 3" xfId="23917"/>
    <cellStyle name="20 % - Markeringsfarve5 3 2 6" xfId="3523"/>
    <cellStyle name="20 % - Markeringsfarve5 3 2 6 2" xfId="13837"/>
    <cellStyle name="20 % - Markeringsfarve5 3 2 6 2 2" xfId="27868"/>
    <cellStyle name="20 % - Markeringsfarve5 3 2 6 3" xfId="23918"/>
    <cellStyle name="20 % - Markeringsfarve5 3 2 7" xfId="3524"/>
    <cellStyle name="20 % - Markeringsfarve5 3 2 7 2" xfId="13838"/>
    <cellStyle name="20 % - Markeringsfarve5 3 2 7 2 2" xfId="27869"/>
    <cellStyle name="20 % - Markeringsfarve5 3 2 7 3" xfId="23919"/>
    <cellStyle name="20 % - Markeringsfarve5 3 2 8" xfId="3525"/>
    <cellStyle name="20 % - Markeringsfarve5 3 2 8 2" xfId="13839"/>
    <cellStyle name="20 % - Markeringsfarve5 3 2 8 2 2" xfId="27870"/>
    <cellStyle name="20 % - Markeringsfarve5 3 2 8 3" xfId="23920"/>
    <cellStyle name="20 % - Markeringsfarve5 3 2 9" xfId="3526"/>
    <cellStyle name="20 % - Markeringsfarve5 3 3" xfId="3527"/>
    <cellStyle name="20 % - Markeringsfarve5 3 3 2" xfId="13840"/>
    <cellStyle name="20 % - Markeringsfarve5 3 3 2 2" xfId="27871"/>
    <cellStyle name="20 % - Markeringsfarve5 3 3 3" xfId="23921"/>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0 2 2" xfId="27873"/>
    <cellStyle name="20 % - Markeringsfarve5 6 10 3" xfId="23923"/>
    <cellStyle name="20 % - Markeringsfarve5 6 11" xfId="13841"/>
    <cellStyle name="20 % - Markeringsfarve5 6 11 2" xfId="27872"/>
    <cellStyle name="20 % - Markeringsfarve5 6 12" xfId="23922"/>
    <cellStyle name="20 % - Markeringsfarve5 6 2" xfId="3534"/>
    <cellStyle name="20 % - Markeringsfarve5 6 2 10" xfId="23924"/>
    <cellStyle name="20 % - Markeringsfarve5 6 2 2" xfId="3535"/>
    <cellStyle name="20 % - Markeringsfarve5 6 2 2 2" xfId="3536"/>
    <cellStyle name="20 % - Markeringsfarve5 6 2 2 2 2" xfId="13845"/>
    <cellStyle name="20 % - Markeringsfarve5 6 2 2 2 2 2" xfId="27876"/>
    <cellStyle name="20 % - Markeringsfarve5 6 2 2 2 3" xfId="23926"/>
    <cellStyle name="20 % - Markeringsfarve5 6 2 2 3" xfId="3537"/>
    <cellStyle name="20 % - Markeringsfarve5 6 2 2 3 2" xfId="13846"/>
    <cellStyle name="20 % - Markeringsfarve5 6 2 2 3 2 2" xfId="27877"/>
    <cellStyle name="20 % - Markeringsfarve5 6 2 2 3 3" xfId="23927"/>
    <cellStyle name="20 % - Markeringsfarve5 6 2 2 4" xfId="3538"/>
    <cellStyle name="20 % - Markeringsfarve5 6 2 2 4 2" xfId="13847"/>
    <cellStyle name="20 % - Markeringsfarve5 6 2 2 4 2 2" xfId="27878"/>
    <cellStyle name="20 % - Markeringsfarve5 6 2 2 4 3" xfId="23928"/>
    <cellStyle name="20 % - Markeringsfarve5 6 2 2 5" xfId="3539"/>
    <cellStyle name="20 % - Markeringsfarve5 6 2 2 5 2" xfId="13848"/>
    <cellStyle name="20 % - Markeringsfarve5 6 2 2 5 2 2" xfId="27879"/>
    <cellStyle name="20 % - Markeringsfarve5 6 2 2 5 3" xfId="23929"/>
    <cellStyle name="20 % - Markeringsfarve5 6 2 2 6" xfId="3540"/>
    <cellStyle name="20 % - Markeringsfarve5 6 2 2 6 2" xfId="13849"/>
    <cellStyle name="20 % - Markeringsfarve5 6 2 2 6 2 2" xfId="27880"/>
    <cellStyle name="20 % - Markeringsfarve5 6 2 2 6 3" xfId="23930"/>
    <cellStyle name="20 % - Markeringsfarve5 6 2 2 7" xfId="13844"/>
    <cellStyle name="20 % - Markeringsfarve5 6 2 2 7 2" xfId="27875"/>
    <cellStyle name="20 % - Markeringsfarve5 6 2 2 8" xfId="23925"/>
    <cellStyle name="20 % - Markeringsfarve5 6 2 3" xfId="3541"/>
    <cellStyle name="20 % - Markeringsfarve5 6 2 3 2" xfId="3542"/>
    <cellStyle name="20 % - Markeringsfarve5 6 2 3 2 2" xfId="13851"/>
    <cellStyle name="20 % - Markeringsfarve5 6 2 3 2 2 2" xfId="27882"/>
    <cellStyle name="20 % - Markeringsfarve5 6 2 3 2 3" xfId="23932"/>
    <cellStyle name="20 % - Markeringsfarve5 6 2 3 3" xfId="3543"/>
    <cellStyle name="20 % - Markeringsfarve5 6 2 3 3 2" xfId="13852"/>
    <cellStyle name="20 % - Markeringsfarve5 6 2 3 3 2 2" xfId="27883"/>
    <cellStyle name="20 % - Markeringsfarve5 6 2 3 3 3" xfId="23933"/>
    <cellStyle name="20 % - Markeringsfarve5 6 2 3 4" xfId="3544"/>
    <cellStyle name="20 % - Markeringsfarve5 6 2 3 4 2" xfId="13853"/>
    <cellStyle name="20 % - Markeringsfarve5 6 2 3 4 2 2" xfId="27884"/>
    <cellStyle name="20 % - Markeringsfarve5 6 2 3 4 3" xfId="23934"/>
    <cellStyle name="20 % - Markeringsfarve5 6 2 3 5" xfId="3545"/>
    <cellStyle name="20 % - Markeringsfarve5 6 2 3 5 2" xfId="13854"/>
    <cellStyle name="20 % - Markeringsfarve5 6 2 3 5 2 2" xfId="27885"/>
    <cellStyle name="20 % - Markeringsfarve5 6 2 3 5 3" xfId="23935"/>
    <cellStyle name="20 % - Markeringsfarve5 6 2 3 6" xfId="3546"/>
    <cellStyle name="20 % - Markeringsfarve5 6 2 3 6 2" xfId="13855"/>
    <cellStyle name="20 % - Markeringsfarve5 6 2 3 6 2 2" xfId="27886"/>
    <cellStyle name="20 % - Markeringsfarve5 6 2 3 6 3" xfId="23936"/>
    <cellStyle name="20 % - Markeringsfarve5 6 2 3 7" xfId="13850"/>
    <cellStyle name="20 % - Markeringsfarve5 6 2 3 7 2" xfId="27881"/>
    <cellStyle name="20 % - Markeringsfarve5 6 2 3 8" xfId="23931"/>
    <cellStyle name="20 % - Markeringsfarve5 6 2 4" xfId="3547"/>
    <cellStyle name="20 % - Markeringsfarve5 6 2 4 2" xfId="13856"/>
    <cellStyle name="20 % - Markeringsfarve5 6 2 4 2 2" xfId="27887"/>
    <cellStyle name="20 % - Markeringsfarve5 6 2 4 3" xfId="23937"/>
    <cellStyle name="20 % - Markeringsfarve5 6 2 5" xfId="3548"/>
    <cellStyle name="20 % - Markeringsfarve5 6 2 5 2" xfId="13857"/>
    <cellStyle name="20 % - Markeringsfarve5 6 2 5 2 2" xfId="27888"/>
    <cellStyle name="20 % - Markeringsfarve5 6 2 5 3" xfId="23938"/>
    <cellStyle name="20 % - Markeringsfarve5 6 2 6" xfId="3549"/>
    <cellStyle name="20 % - Markeringsfarve5 6 2 6 2" xfId="13858"/>
    <cellStyle name="20 % - Markeringsfarve5 6 2 6 2 2" xfId="27889"/>
    <cellStyle name="20 % - Markeringsfarve5 6 2 6 3" xfId="23939"/>
    <cellStyle name="20 % - Markeringsfarve5 6 2 7" xfId="3550"/>
    <cellStyle name="20 % - Markeringsfarve5 6 2 7 2" xfId="13859"/>
    <cellStyle name="20 % - Markeringsfarve5 6 2 7 2 2" xfId="27890"/>
    <cellStyle name="20 % - Markeringsfarve5 6 2 7 3" xfId="23940"/>
    <cellStyle name="20 % - Markeringsfarve5 6 2 8" xfId="3551"/>
    <cellStyle name="20 % - Markeringsfarve5 6 2 8 2" xfId="13860"/>
    <cellStyle name="20 % - Markeringsfarve5 6 2 8 2 2" xfId="27891"/>
    <cellStyle name="20 % - Markeringsfarve5 6 2 8 3" xfId="23941"/>
    <cellStyle name="20 % - Markeringsfarve5 6 2 9" xfId="13843"/>
    <cellStyle name="20 % - Markeringsfarve5 6 2 9 2" xfId="27874"/>
    <cellStyle name="20 % - Markeringsfarve5 6 3" xfId="3552"/>
    <cellStyle name="20 % - Markeringsfarve5 6 4" xfId="3553"/>
    <cellStyle name="20 % - Markeringsfarve5 6 4 2" xfId="3554"/>
    <cellStyle name="20 % - Markeringsfarve5 6 4 2 2" xfId="13862"/>
    <cellStyle name="20 % - Markeringsfarve5 6 4 2 2 2" xfId="27893"/>
    <cellStyle name="20 % - Markeringsfarve5 6 4 2 3" xfId="23943"/>
    <cellStyle name="20 % - Markeringsfarve5 6 4 3" xfId="3555"/>
    <cellStyle name="20 % - Markeringsfarve5 6 4 3 2" xfId="13863"/>
    <cellStyle name="20 % - Markeringsfarve5 6 4 3 2 2" xfId="27894"/>
    <cellStyle name="20 % - Markeringsfarve5 6 4 3 3" xfId="23944"/>
    <cellStyle name="20 % - Markeringsfarve5 6 4 4" xfId="3556"/>
    <cellStyle name="20 % - Markeringsfarve5 6 4 4 2" xfId="13864"/>
    <cellStyle name="20 % - Markeringsfarve5 6 4 4 2 2" xfId="27895"/>
    <cellStyle name="20 % - Markeringsfarve5 6 4 4 3" xfId="23945"/>
    <cellStyle name="20 % - Markeringsfarve5 6 4 5" xfId="3557"/>
    <cellStyle name="20 % - Markeringsfarve5 6 4 5 2" xfId="13865"/>
    <cellStyle name="20 % - Markeringsfarve5 6 4 5 2 2" xfId="27896"/>
    <cellStyle name="20 % - Markeringsfarve5 6 4 5 3" xfId="23946"/>
    <cellStyle name="20 % - Markeringsfarve5 6 4 6" xfId="3558"/>
    <cellStyle name="20 % - Markeringsfarve5 6 4 6 2" xfId="13866"/>
    <cellStyle name="20 % - Markeringsfarve5 6 4 6 2 2" xfId="27897"/>
    <cellStyle name="20 % - Markeringsfarve5 6 4 6 3" xfId="23947"/>
    <cellStyle name="20 % - Markeringsfarve5 6 4 7" xfId="13861"/>
    <cellStyle name="20 % - Markeringsfarve5 6 4 7 2" xfId="27892"/>
    <cellStyle name="20 % - Markeringsfarve5 6 4 8" xfId="23942"/>
    <cellStyle name="20 % - Markeringsfarve5 6 5" xfId="3559"/>
    <cellStyle name="20 % - Markeringsfarve5 6 5 2" xfId="3560"/>
    <cellStyle name="20 % - Markeringsfarve5 6 5 2 2" xfId="13868"/>
    <cellStyle name="20 % - Markeringsfarve5 6 5 2 2 2" xfId="27899"/>
    <cellStyle name="20 % - Markeringsfarve5 6 5 2 3" xfId="23949"/>
    <cellStyle name="20 % - Markeringsfarve5 6 5 3" xfId="3561"/>
    <cellStyle name="20 % - Markeringsfarve5 6 5 3 2" xfId="13869"/>
    <cellStyle name="20 % - Markeringsfarve5 6 5 3 2 2" xfId="27900"/>
    <cellStyle name="20 % - Markeringsfarve5 6 5 3 3" xfId="23950"/>
    <cellStyle name="20 % - Markeringsfarve5 6 5 4" xfId="3562"/>
    <cellStyle name="20 % - Markeringsfarve5 6 5 4 2" xfId="13870"/>
    <cellStyle name="20 % - Markeringsfarve5 6 5 4 2 2" xfId="27901"/>
    <cellStyle name="20 % - Markeringsfarve5 6 5 4 3" xfId="23951"/>
    <cellStyle name="20 % - Markeringsfarve5 6 5 5" xfId="3563"/>
    <cellStyle name="20 % - Markeringsfarve5 6 5 5 2" xfId="13871"/>
    <cellStyle name="20 % - Markeringsfarve5 6 5 5 2 2" xfId="27902"/>
    <cellStyle name="20 % - Markeringsfarve5 6 5 5 3" xfId="23952"/>
    <cellStyle name="20 % - Markeringsfarve5 6 5 6" xfId="3564"/>
    <cellStyle name="20 % - Markeringsfarve5 6 5 6 2" xfId="13872"/>
    <cellStyle name="20 % - Markeringsfarve5 6 5 6 2 2" xfId="27903"/>
    <cellStyle name="20 % - Markeringsfarve5 6 5 6 3" xfId="23953"/>
    <cellStyle name="20 % - Markeringsfarve5 6 5 7" xfId="13867"/>
    <cellStyle name="20 % - Markeringsfarve5 6 5 7 2" xfId="27898"/>
    <cellStyle name="20 % - Markeringsfarve5 6 5 8" xfId="23948"/>
    <cellStyle name="20 % - Markeringsfarve5 6 6" xfId="3565"/>
    <cellStyle name="20 % - Markeringsfarve5 6 6 2" xfId="13873"/>
    <cellStyle name="20 % - Markeringsfarve5 6 6 2 2" xfId="27904"/>
    <cellStyle name="20 % - Markeringsfarve5 6 6 3" xfId="23954"/>
    <cellStyle name="20 % - Markeringsfarve5 6 7" xfId="3566"/>
    <cellStyle name="20 % - Markeringsfarve5 6 7 2" xfId="13874"/>
    <cellStyle name="20 % - Markeringsfarve5 6 7 2 2" xfId="27905"/>
    <cellStyle name="20 % - Markeringsfarve5 6 7 3" xfId="23955"/>
    <cellStyle name="20 % - Markeringsfarve5 6 8" xfId="3567"/>
    <cellStyle name="20 % - Markeringsfarve5 6 8 2" xfId="13875"/>
    <cellStyle name="20 % - Markeringsfarve5 6 8 2 2" xfId="27906"/>
    <cellStyle name="20 % - Markeringsfarve5 6 8 3" xfId="23956"/>
    <cellStyle name="20 % - Markeringsfarve5 6 9" xfId="3568"/>
    <cellStyle name="20 % - Markeringsfarve5 6 9 2" xfId="13876"/>
    <cellStyle name="20 % - Markeringsfarve5 6 9 2 2" xfId="27907"/>
    <cellStyle name="20 % - Markeringsfarve5 6 9 3" xfId="23957"/>
    <cellStyle name="20 % - Markeringsfarve5 7" xfId="3569"/>
    <cellStyle name="20 % - Markeringsfarve5 8" xfId="3570"/>
    <cellStyle name="20 % - Markeringsfarve5 9" xfId="3571"/>
    <cellStyle name="20 % - Markeringsfarve6 10" xfId="3573"/>
    <cellStyle name="20 % - Markeringsfarve6 11" xfId="3574"/>
    <cellStyle name="20 % - Markeringsfarve6 11 2" xfId="3575"/>
    <cellStyle name="20 % - Markeringsfarve6 11 2 2" xfId="13878"/>
    <cellStyle name="20 % - Markeringsfarve6 11 2 2 2" xfId="27909"/>
    <cellStyle name="20 % - Markeringsfarve6 11 2 3" xfId="23960"/>
    <cellStyle name="20 % - Markeringsfarve6 11 3" xfId="13877"/>
    <cellStyle name="20 % - Markeringsfarve6 11 3 2" xfId="27908"/>
    <cellStyle name="20 % - Markeringsfarve6 11 4" xfId="23959"/>
    <cellStyle name="20 % - Markeringsfarve6 12" xfId="3576"/>
    <cellStyle name="20 % - Markeringsfarve6 12 2" xfId="13879"/>
    <cellStyle name="20 % - Markeringsfarve6 12 2 2" xfId="27910"/>
    <cellStyle name="20 % - Markeringsfarve6 12 3" xfId="23961"/>
    <cellStyle name="20 % - Markeringsfarve6 13" xfId="3577"/>
    <cellStyle name="20 % - Markeringsfarve6 13 2" xfId="13880"/>
    <cellStyle name="20 % - Markeringsfarve6 13 2 2" xfId="27911"/>
    <cellStyle name="20 % - Markeringsfarve6 13 3" xfId="23962"/>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8 2 2" xfId="27912"/>
    <cellStyle name="20 % - Markeringsfarve6 18 3" xfId="23963"/>
    <cellStyle name="20 % - Markeringsfarve6 19" xfId="3583"/>
    <cellStyle name="20 % - Markeringsfarve6 19 2" xfId="13882"/>
    <cellStyle name="20 % - Markeringsfarve6 19 2 2" xfId="27913"/>
    <cellStyle name="20 % - Markeringsfarve6 19 3" xfId="23964"/>
    <cellStyle name="20 % - Markeringsfarve6 2" xfId="3584"/>
    <cellStyle name="20 % - Markeringsfarve6 2 10" xfId="3585"/>
    <cellStyle name="20 % - Markeringsfarve6 2 10 2" xfId="13883"/>
    <cellStyle name="20 % - Markeringsfarve6 2 10 2 2" xfId="27914"/>
    <cellStyle name="20 % - Markeringsfarve6 2 10 3" xfId="23965"/>
    <cellStyle name="20 % - Markeringsfarve6 2 11" xfId="3586"/>
    <cellStyle name="20 % - Markeringsfarve6 2 11 2" xfId="13884"/>
    <cellStyle name="20 % - Markeringsfarve6 2 11 2 2" xfId="27915"/>
    <cellStyle name="20 % - Markeringsfarve6 2 11 3" xfId="23966"/>
    <cellStyle name="20 % - Markeringsfarve6 2 12" xfId="3587"/>
    <cellStyle name="20 % - Markeringsfarve6 2 12 2" xfId="13885"/>
    <cellStyle name="20 % - Markeringsfarve6 2 12 2 2" xfId="27916"/>
    <cellStyle name="20 % - Markeringsfarve6 2 12 3" xfId="23967"/>
    <cellStyle name="20 % - Markeringsfarve6 2 13" xfId="3588"/>
    <cellStyle name="20 % - Markeringsfarve6 2 13 2" xfId="13886"/>
    <cellStyle name="20 % - Markeringsfarve6 2 13 2 2" xfId="27917"/>
    <cellStyle name="20 % - Markeringsfarve6 2 13 3" xfId="23968"/>
    <cellStyle name="20 % - Markeringsfarve6 2 14" xfId="3589"/>
    <cellStyle name="20 % - Markeringsfarve6 2 14 2" xfId="13887"/>
    <cellStyle name="20 % - Markeringsfarve6 2 14 2 2" xfId="27918"/>
    <cellStyle name="20 % - Markeringsfarve6 2 14 3" xfId="23969"/>
    <cellStyle name="20 % - Markeringsfarve6 2 15" xfId="3590"/>
    <cellStyle name="20 % - Markeringsfarve6 2 15 2" xfId="13888"/>
    <cellStyle name="20 % - Markeringsfarve6 2 15 2 2" xfId="27919"/>
    <cellStyle name="20 % - Markeringsfarve6 2 15 3" xfId="23970"/>
    <cellStyle name="20 % - Markeringsfarve6 2 16" xfId="3591"/>
    <cellStyle name="20 % - Markeringsfarve6 2 17" xfId="3592"/>
    <cellStyle name="20 % - Markeringsfarve6 2 17 2" xfId="13889"/>
    <cellStyle name="20 % - Markeringsfarve6 2 17 2 2" xfId="27920"/>
    <cellStyle name="20 % - Markeringsfarve6 2 17 3" xfId="23971"/>
    <cellStyle name="20 % - Markeringsfarve6 2 2" xfId="3593"/>
    <cellStyle name="20 % - Markeringsfarve6 2 2 10" xfId="3594"/>
    <cellStyle name="20 % - Markeringsfarve6 2 2 10 2" xfId="13891"/>
    <cellStyle name="20 % - Markeringsfarve6 2 2 10 2 2" xfId="27922"/>
    <cellStyle name="20 % - Markeringsfarve6 2 2 10 3" xfId="23973"/>
    <cellStyle name="20 % - Markeringsfarve6 2 2 11" xfId="3595"/>
    <cellStyle name="20 % - Markeringsfarve6 2 2 11 2" xfId="13892"/>
    <cellStyle name="20 % - Markeringsfarve6 2 2 11 2 2" xfId="27923"/>
    <cellStyle name="20 % - Markeringsfarve6 2 2 11 3" xfId="23974"/>
    <cellStyle name="20 % - Markeringsfarve6 2 2 12" xfId="3596"/>
    <cellStyle name="20 % - Markeringsfarve6 2 2 12 2" xfId="13893"/>
    <cellStyle name="20 % - Markeringsfarve6 2 2 12 2 2" xfId="27924"/>
    <cellStyle name="20 % - Markeringsfarve6 2 2 12 3" xfId="23975"/>
    <cellStyle name="20 % - Markeringsfarve6 2 2 13" xfId="3597"/>
    <cellStyle name="20 % - Markeringsfarve6 2 2 13 2" xfId="13894"/>
    <cellStyle name="20 % - Markeringsfarve6 2 2 13 2 2" xfId="27925"/>
    <cellStyle name="20 % - Markeringsfarve6 2 2 13 3" xfId="23976"/>
    <cellStyle name="20 % - Markeringsfarve6 2 2 14" xfId="3598"/>
    <cellStyle name="20 % - Markeringsfarve6 2 2 15" xfId="13890"/>
    <cellStyle name="20 % - Markeringsfarve6 2 2 15 2" xfId="27921"/>
    <cellStyle name="20 % - Markeringsfarve6 2 2 16" xfId="23972"/>
    <cellStyle name="20 % - Markeringsfarve6 2 2 2" xfId="3599"/>
    <cellStyle name="20 % - Markeringsfarve6 2 2 2 10" xfId="3600"/>
    <cellStyle name="20 % - Markeringsfarve6 2 2 2 10 2" xfId="13896"/>
    <cellStyle name="20 % - Markeringsfarve6 2 2 2 10 2 2" xfId="27927"/>
    <cellStyle name="20 % - Markeringsfarve6 2 2 2 10 3" xfId="23978"/>
    <cellStyle name="20 % - Markeringsfarve6 2 2 2 11" xfId="3601"/>
    <cellStyle name="20 % - Markeringsfarve6 2 2 2 11 2" xfId="13897"/>
    <cellStyle name="20 % - Markeringsfarve6 2 2 2 11 2 2" xfId="27928"/>
    <cellStyle name="20 % - Markeringsfarve6 2 2 2 11 3" xfId="23979"/>
    <cellStyle name="20 % - Markeringsfarve6 2 2 2 12" xfId="3602"/>
    <cellStyle name="20 % - Markeringsfarve6 2 2 2 12 2" xfId="13898"/>
    <cellStyle name="20 % - Markeringsfarve6 2 2 2 12 2 2" xfId="27929"/>
    <cellStyle name="20 % - Markeringsfarve6 2 2 2 12 3" xfId="23980"/>
    <cellStyle name="20 % - Markeringsfarve6 2 2 2 13" xfId="13895"/>
    <cellStyle name="20 % - Markeringsfarve6 2 2 2 13 2" xfId="27926"/>
    <cellStyle name="20 % - Markeringsfarve6 2 2 2 14" xfId="23977"/>
    <cellStyle name="20 % - Markeringsfarve6 2 2 2 2" xfId="3603"/>
    <cellStyle name="20 % - Markeringsfarve6 2 2 2 2 10" xfId="3604"/>
    <cellStyle name="20 % - Markeringsfarve6 2 2 2 2 10 2" xfId="13900"/>
    <cellStyle name="20 % - Markeringsfarve6 2 2 2 2 10 2 2" xfId="27931"/>
    <cellStyle name="20 % - Markeringsfarve6 2 2 2 2 10 3" xfId="23982"/>
    <cellStyle name="20 % - Markeringsfarve6 2 2 2 2 11" xfId="3605"/>
    <cellStyle name="20 % - Markeringsfarve6 2 2 2 2 11 2" xfId="13901"/>
    <cellStyle name="20 % - Markeringsfarve6 2 2 2 2 11 2 2" xfId="27932"/>
    <cellStyle name="20 % - Markeringsfarve6 2 2 2 2 11 3" xfId="23983"/>
    <cellStyle name="20 % - Markeringsfarve6 2 2 2 2 12" xfId="13899"/>
    <cellStyle name="20 % - Markeringsfarve6 2 2 2 2 12 2" xfId="27930"/>
    <cellStyle name="20 % - Markeringsfarve6 2 2 2 2 13" xfId="23981"/>
    <cellStyle name="20 % - Markeringsfarve6 2 2 2 2 2" xfId="3606"/>
    <cellStyle name="20 % - Markeringsfarve6 2 2 2 2 2 10" xfId="3607"/>
    <cellStyle name="20 % - Markeringsfarve6 2 2 2 2 2 10 2" xfId="13903"/>
    <cellStyle name="20 % - Markeringsfarve6 2 2 2 2 2 10 2 2" xfId="27934"/>
    <cellStyle name="20 % - Markeringsfarve6 2 2 2 2 2 10 3" xfId="23985"/>
    <cellStyle name="20 % - Markeringsfarve6 2 2 2 2 2 11" xfId="13902"/>
    <cellStyle name="20 % - Markeringsfarve6 2 2 2 2 2 11 2" xfId="27933"/>
    <cellStyle name="20 % - Markeringsfarve6 2 2 2 2 2 12" xfId="23984"/>
    <cellStyle name="20 % - Markeringsfarve6 2 2 2 2 2 2" xfId="3608"/>
    <cellStyle name="20 % - Markeringsfarve6 2 2 2 2 2 2 2" xfId="3609"/>
    <cellStyle name="20 % - Markeringsfarve6 2 2 2 2 2 2 2 2" xfId="13905"/>
    <cellStyle name="20 % - Markeringsfarve6 2 2 2 2 2 2 2 2 2" xfId="27936"/>
    <cellStyle name="20 % - Markeringsfarve6 2 2 2 2 2 2 2 3" xfId="23987"/>
    <cellStyle name="20 % - Markeringsfarve6 2 2 2 2 2 2 3" xfId="3610"/>
    <cellStyle name="20 % - Markeringsfarve6 2 2 2 2 2 2 3 2" xfId="13906"/>
    <cellStyle name="20 % - Markeringsfarve6 2 2 2 2 2 2 3 2 2" xfId="27937"/>
    <cellStyle name="20 % - Markeringsfarve6 2 2 2 2 2 2 3 3" xfId="23988"/>
    <cellStyle name="20 % - Markeringsfarve6 2 2 2 2 2 2 4" xfId="3611"/>
    <cellStyle name="20 % - Markeringsfarve6 2 2 2 2 2 2 4 2" xfId="13907"/>
    <cellStyle name="20 % - Markeringsfarve6 2 2 2 2 2 2 4 2 2" xfId="27938"/>
    <cellStyle name="20 % - Markeringsfarve6 2 2 2 2 2 2 4 3" xfId="23989"/>
    <cellStyle name="20 % - Markeringsfarve6 2 2 2 2 2 2 5" xfId="3612"/>
    <cellStyle name="20 % - Markeringsfarve6 2 2 2 2 2 2 5 2" xfId="13908"/>
    <cellStyle name="20 % - Markeringsfarve6 2 2 2 2 2 2 5 2 2" xfId="27939"/>
    <cellStyle name="20 % - Markeringsfarve6 2 2 2 2 2 2 5 3" xfId="23990"/>
    <cellStyle name="20 % - Markeringsfarve6 2 2 2 2 2 2 6" xfId="3613"/>
    <cellStyle name="20 % - Markeringsfarve6 2 2 2 2 2 2 6 2" xfId="13909"/>
    <cellStyle name="20 % - Markeringsfarve6 2 2 2 2 2 2 6 2 2" xfId="27940"/>
    <cellStyle name="20 % - Markeringsfarve6 2 2 2 2 2 2 6 3" xfId="23991"/>
    <cellStyle name="20 % - Markeringsfarve6 2 2 2 2 2 2 7" xfId="13904"/>
    <cellStyle name="20 % - Markeringsfarve6 2 2 2 2 2 2 7 2" xfId="27935"/>
    <cellStyle name="20 % - Markeringsfarve6 2 2 2 2 2 2 8" xfId="23986"/>
    <cellStyle name="20 % - Markeringsfarve6 2 2 2 2 2 3" xfId="3614"/>
    <cellStyle name="20 % - Markeringsfarve6 2 2 2 2 2 3 2" xfId="3615"/>
    <cellStyle name="20 % - Markeringsfarve6 2 2 2 2 2 3 2 2" xfId="13911"/>
    <cellStyle name="20 % - Markeringsfarve6 2 2 2 2 2 3 2 2 2" xfId="27942"/>
    <cellStyle name="20 % - Markeringsfarve6 2 2 2 2 2 3 2 3" xfId="23993"/>
    <cellStyle name="20 % - Markeringsfarve6 2 2 2 2 2 3 3" xfId="3616"/>
    <cellStyle name="20 % - Markeringsfarve6 2 2 2 2 2 3 3 2" xfId="13912"/>
    <cellStyle name="20 % - Markeringsfarve6 2 2 2 2 2 3 3 2 2" xfId="27943"/>
    <cellStyle name="20 % - Markeringsfarve6 2 2 2 2 2 3 3 3" xfId="23994"/>
    <cellStyle name="20 % - Markeringsfarve6 2 2 2 2 2 3 4" xfId="3617"/>
    <cellStyle name="20 % - Markeringsfarve6 2 2 2 2 2 3 4 2" xfId="13913"/>
    <cellStyle name="20 % - Markeringsfarve6 2 2 2 2 2 3 4 2 2" xfId="27944"/>
    <cellStyle name="20 % - Markeringsfarve6 2 2 2 2 2 3 4 3" xfId="23995"/>
    <cellStyle name="20 % - Markeringsfarve6 2 2 2 2 2 3 5" xfId="3618"/>
    <cellStyle name="20 % - Markeringsfarve6 2 2 2 2 2 3 5 2" xfId="13914"/>
    <cellStyle name="20 % - Markeringsfarve6 2 2 2 2 2 3 5 2 2" xfId="27945"/>
    <cellStyle name="20 % - Markeringsfarve6 2 2 2 2 2 3 5 3" xfId="23996"/>
    <cellStyle name="20 % - Markeringsfarve6 2 2 2 2 2 3 6" xfId="3619"/>
    <cellStyle name="20 % - Markeringsfarve6 2 2 2 2 2 3 6 2" xfId="13915"/>
    <cellStyle name="20 % - Markeringsfarve6 2 2 2 2 2 3 6 2 2" xfId="27946"/>
    <cellStyle name="20 % - Markeringsfarve6 2 2 2 2 2 3 6 3" xfId="23997"/>
    <cellStyle name="20 % - Markeringsfarve6 2 2 2 2 2 3 7" xfId="13910"/>
    <cellStyle name="20 % - Markeringsfarve6 2 2 2 2 2 3 7 2" xfId="27941"/>
    <cellStyle name="20 % - Markeringsfarve6 2 2 2 2 2 3 8" xfId="23992"/>
    <cellStyle name="20 % - Markeringsfarve6 2 2 2 2 2 4" xfId="3620"/>
    <cellStyle name="20 % - Markeringsfarve6 2 2 2 2 2 4 2" xfId="3621"/>
    <cellStyle name="20 % - Markeringsfarve6 2 2 2 2 2 4 2 2" xfId="13917"/>
    <cellStyle name="20 % - Markeringsfarve6 2 2 2 2 2 4 2 2 2" xfId="27948"/>
    <cellStyle name="20 % - Markeringsfarve6 2 2 2 2 2 4 2 3" xfId="23999"/>
    <cellStyle name="20 % - Markeringsfarve6 2 2 2 2 2 4 3" xfId="3622"/>
    <cellStyle name="20 % - Markeringsfarve6 2 2 2 2 2 4 3 2" xfId="13918"/>
    <cellStyle name="20 % - Markeringsfarve6 2 2 2 2 2 4 3 2 2" xfId="27949"/>
    <cellStyle name="20 % - Markeringsfarve6 2 2 2 2 2 4 3 3" xfId="24000"/>
    <cellStyle name="20 % - Markeringsfarve6 2 2 2 2 2 4 4" xfId="3623"/>
    <cellStyle name="20 % - Markeringsfarve6 2 2 2 2 2 4 4 2" xfId="13919"/>
    <cellStyle name="20 % - Markeringsfarve6 2 2 2 2 2 4 4 2 2" xfId="27950"/>
    <cellStyle name="20 % - Markeringsfarve6 2 2 2 2 2 4 4 3" xfId="24001"/>
    <cellStyle name="20 % - Markeringsfarve6 2 2 2 2 2 4 5" xfId="3624"/>
    <cellStyle name="20 % - Markeringsfarve6 2 2 2 2 2 4 5 2" xfId="13920"/>
    <cellStyle name="20 % - Markeringsfarve6 2 2 2 2 2 4 5 2 2" xfId="27951"/>
    <cellStyle name="20 % - Markeringsfarve6 2 2 2 2 2 4 5 3" xfId="24002"/>
    <cellStyle name="20 % - Markeringsfarve6 2 2 2 2 2 4 6" xfId="3625"/>
    <cellStyle name="20 % - Markeringsfarve6 2 2 2 2 2 4 6 2" xfId="13921"/>
    <cellStyle name="20 % - Markeringsfarve6 2 2 2 2 2 4 6 2 2" xfId="27952"/>
    <cellStyle name="20 % - Markeringsfarve6 2 2 2 2 2 4 6 3" xfId="24003"/>
    <cellStyle name="20 % - Markeringsfarve6 2 2 2 2 2 4 7" xfId="13916"/>
    <cellStyle name="20 % - Markeringsfarve6 2 2 2 2 2 4 7 2" xfId="27947"/>
    <cellStyle name="20 % - Markeringsfarve6 2 2 2 2 2 4 8" xfId="23998"/>
    <cellStyle name="20 % - Markeringsfarve6 2 2 2 2 2 5" xfId="3626"/>
    <cellStyle name="20 % - Markeringsfarve6 2 2 2 2 2 5 2" xfId="3627"/>
    <cellStyle name="20 % - Markeringsfarve6 2 2 2 2 2 5 2 2" xfId="13923"/>
    <cellStyle name="20 % - Markeringsfarve6 2 2 2 2 2 5 2 2 2" xfId="27954"/>
    <cellStyle name="20 % - Markeringsfarve6 2 2 2 2 2 5 2 3" xfId="24005"/>
    <cellStyle name="20 % - Markeringsfarve6 2 2 2 2 2 5 3" xfId="3628"/>
    <cellStyle name="20 % - Markeringsfarve6 2 2 2 2 2 5 3 2" xfId="13924"/>
    <cellStyle name="20 % - Markeringsfarve6 2 2 2 2 2 5 3 2 2" xfId="27955"/>
    <cellStyle name="20 % - Markeringsfarve6 2 2 2 2 2 5 3 3" xfId="24006"/>
    <cellStyle name="20 % - Markeringsfarve6 2 2 2 2 2 5 4" xfId="3629"/>
    <cellStyle name="20 % - Markeringsfarve6 2 2 2 2 2 5 4 2" xfId="13925"/>
    <cellStyle name="20 % - Markeringsfarve6 2 2 2 2 2 5 4 2 2" xfId="27956"/>
    <cellStyle name="20 % - Markeringsfarve6 2 2 2 2 2 5 4 3" xfId="24007"/>
    <cellStyle name="20 % - Markeringsfarve6 2 2 2 2 2 5 5" xfId="3630"/>
    <cellStyle name="20 % - Markeringsfarve6 2 2 2 2 2 5 5 2" xfId="13926"/>
    <cellStyle name="20 % - Markeringsfarve6 2 2 2 2 2 5 5 2 2" xfId="27957"/>
    <cellStyle name="20 % - Markeringsfarve6 2 2 2 2 2 5 5 3" xfId="24008"/>
    <cellStyle name="20 % - Markeringsfarve6 2 2 2 2 2 5 6" xfId="3631"/>
    <cellStyle name="20 % - Markeringsfarve6 2 2 2 2 2 5 6 2" xfId="13927"/>
    <cellStyle name="20 % - Markeringsfarve6 2 2 2 2 2 5 6 2 2" xfId="27958"/>
    <cellStyle name="20 % - Markeringsfarve6 2 2 2 2 2 5 6 3" xfId="24009"/>
    <cellStyle name="20 % - Markeringsfarve6 2 2 2 2 2 5 7" xfId="13922"/>
    <cellStyle name="20 % - Markeringsfarve6 2 2 2 2 2 5 7 2" xfId="27953"/>
    <cellStyle name="20 % - Markeringsfarve6 2 2 2 2 2 5 8" xfId="24004"/>
    <cellStyle name="20 % - Markeringsfarve6 2 2 2 2 2 6" xfId="3632"/>
    <cellStyle name="20 % - Markeringsfarve6 2 2 2 2 2 6 2" xfId="13928"/>
    <cellStyle name="20 % - Markeringsfarve6 2 2 2 2 2 6 2 2" xfId="27959"/>
    <cellStyle name="20 % - Markeringsfarve6 2 2 2 2 2 6 3" xfId="24010"/>
    <cellStyle name="20 % - Markeringsfarve6 2 2 2 2 2 7" xfId="3633"/>
    <cellStyle name="20 % - Markeringsfarve6 2 2 2 2 2 7 2" xfId="13929"/>
    <cellStyle name="20 % - Markeringsfarve6 2 2 2 2 2 7 2 2" xfId="27960"/>
    <cellStyle name="20 % - Markeringsfarve6 2 2 2 2 2 7 3" xfId="24011"/>
    <cellStyle name="20 % - Markeringsfarve6 2 2 2 2 2 8" xfId="3634"/>
    <cellStyle name="20 % - Markeringsfarve6 2 2 2 2 2 8 2" xfId="13930"/>
    <cellStyle name="20 % - Markeringsfarve6 2 2 2 2 2 8 2 2" xfId="27961"/>
    <cellStyle name="20 % - Markeringsfarve6 2 2 2 2 2 8 3" xfId="24012"/>
    <cellStyle name="20 % - Markeringsfarve6 2 2 2 2 2 9" xfId="3635"/>
    <cellStyle name="20 % - Markeringsfarve6 2 2 2 2 2 9 2" xfId="13931"/>
    <cellStyle name="20 % - Markeringsfarve6 2 2 2 2 2 9 2 2" xfId="27962"/>
    <cellStyle name="20 % - Markeringsfarve6 2 2 2 2 2 9 3" xfId="24013"/>
    <cellStyle name="20 % - Markeringsfarve6 2 2 2 2 3" xfId="3636"/>
    <cellStyle name="20 % - Markeringsfarve6 2 2 2 2 3 2" xfId="3637"/>
    <cellStyle name="20 % - Markeringsfarve6 2 2 2 2 3 2 2" xfId="13933"/>
    <cellStyle name="20 % - Markeringsfarve6 2 2 2 2 3 2 2 2" xfId="27964"/>
    <cellStyle name="20 % - Markeringsfarve6 2 2 2 2 3 2 3" xfId="24015"/>
    <cellStyle name="20 % - Markeringsfarve6 2 2 2 2 3 3" xfId="3638"/>
    <cellStyle name="20 % - Markeringsfarve6 2 2 2 2 3 3 2" xfId="13934"/>
    <cellStyle name="20 % - Markeringsfarve6 2 2 2 2 3 3 2 2" xfId="27965"/>
    <cellStyle name="20 % - Markeringsfarve6 2 2 2 2 3 3 3" xfId="24016"/>
    <cellStyle name="20 % - Markeringsfarve6 2 2 2 2 3 4" xfId="3639"/>
    <cellStyle name="20 % - Markeringsfarve6 2 2 2 2 3 4 2" xfId="13935"/>
    <cellStyle name="20 % - Markeringsfarve6 2 2 2 2 3 4 2 2" xfId="27966"/>
    <cellStyle name="20 % - Markeringsfarve6 2 2 2 2 3 4 3" xfId="24017"/>
    <cellStyle name="20 % - Markeringsfarve6 2 2 2 2 3 5" xfId="3640"/>
    <cellStyle name="20 % - Markeringsfarve6 2 2 2 2 3 5 2" xfId="13936"/>
    <cellStyle name="20 % - Markeringsfarve6 2 2 2 2 3 5 2 2" xfId="27967"/>
    <cellStyle name="20 % - Markeringsfarve6 2 2 2 2 3 5 3" xfId="24018"/>
    <cellStyle name="20 % - Markeringsfarve6 2 2 2 2 3 6" xfId="3641"/>
    <cellStyle name="20 % - Markeringsfarve6 2 2 2 2 3 6 2" xfId="13937"/>
    <cellStyle name="20 % - Markeringsfarve6 2 2 2 2 3 6 2 2" xfId="27968"/>
    <cellStyle name="20 % - Markeringsfarve6 2 2 2 2 3 6 3" xfId="24019"/>
    <cellStyle name="20 % - Markeringsfarve6 2 2 2 2 3 7" xfId="13932"/>
    <cellStyle name="20 % - Markeringsfarve6 2 2 2 2 3 7 2" xfId="27963"/>
    <cellStyle name="20 % - Markeringsfarve6 2 2 2 2 3 8" xfId="24014"/>
    <cellStyle name="20 % - Markeringsfarve6 2 2 2 2 4" xfId="3642"/>
    <cellStyle name="20 % - Markeringsfarve6 2 2 2 2 4 2" xfId="3643"/>
    <cellStyle name="20 % - Markeringsfarve6 2 2 2 2 4 2 2" xfId="13939"/>
    <cellStyle name="20 % - Markeringsfarve6 2 2 2 2 4 2 2 2" xfId="27970"/>
    <cellStyle name="20 % - Markeringsfarve6 2 2 2 2 4 2 3" xfId="24021"/>
    <cellStyle name="20 % - Markeringsfarve6 2 2 2 2 4 3" xfId="3644"/>
    <cellStyle name="20 % - Markeringsfarve6 2 2 2 2 4 3 2" xfId="13940"/>
    <cellStyle name="20 % - Markeringsfarve6 2 2 2 2 4 3 2 2" xfId="27971"/>
    <cellStyle name="20 % - Markeringsfarve6 2 2 2 2 4 3 3" xfId="24022"/>
    <cellStyle name="20 % - Markeringsfarve6 2 2 2 2 4 4" xfId="3645"/>
    <cellStyle name="20 % - Markeringsfarve6 2 2 2 2 4 4 2" xfId="13941"/>
    <cellStyle name="20 % - Markeringsfarve6 2 2 2 2 4 4 2 2" xfId="27972"/>
    <cellStyle name="20 % - Markeringsfarve6 2 2 2 2 4 4 3" xfId="24023"/>
    <cellStyle name="20 % - Markeringsfarve6 2 2 2 2 4 5" xfId="3646"/>
    <cellStyle name="20 % - Markeringsfarve6 2 2 2 2 4 5 2" xfId="13942"/>
    <cellStyle name="20 % - Markeringsfarve6 2 2 2 2 4 5 2 2" xfId="27973"/>
    <cellStyle name="20 % - Markeringsfarve6 2 2 2 2 4 5 3" xfId="24024"/>
    <cellStyle name="20 % - Markeringsfarve6 2 2 2 2 4 6" xfId="3647"/>
    <cellStyle name="20 % - Markeringsfarve6 2 2 2 2 4 6 2" xfId="13943"/>
    <cellStyle name="20 % - Markeringsfarve6 2 2 2 2 4 6 2 2" xfId="27974"/>
    <cellStyle name="20 % - Markeringsfarve6 2 2 2 2 4 6 3" xfId="24025"/>
    <cellStyle name="20 % - Markeringsfarve6 2 2 2 2 4 7" xfId="13938"/>
    <cellStyle name="20 % - Markeringsfarve6 2 2 2 2 4 7 2" xfId="27969"/>
    <cellStyle name="20 % - Markeringsfarve6 2 2 2 2 4 8" xfId="24020"/>
    <cellStyle name="20 % - Markeringsfarve6 2 2 2 2 5" xfId="3648"/>
    <cellStyle name="20 % - Markeringsfarve6 2 2 2 2 5 2" xfId="3649"/>
    <cellStyle name="20 % - Markeringsfarve6 2 2 2 2 5 2 2" xfId="13945"/>
    <cellStyle name="20 % - Markeringsfarve6 2 2 2 2 5 2 2 2" xfId="27976"/>
    <cellStyle name="20 % - Markeringsfarve6 2 2 2 2 5 2 3" xfId="24027"/>
    <cellStyle name="20 % - Markeringsfarve6 2 2 2 2 5 3" xfId="3650"/>
    <cellStyle name="20 % - Markeringsfarve6 2 2 2 2 5 3 2" xfId="13946"/>
    <cellStyle name="20 % - Markeringsfarve6 2 2 2 2 5 3 2 2" xfId="27977"/>
    <cellStyle name="20 % - Markeringsfarve6 2 2 2 2 5 3 3" xfId="24028"/>
    <cellStyle name="20 % - Markeringsfarve6 2 2 2 2 5 4" xfId="3651"/>
    <cellStyle name="20 % - Markeringsfarve6 2 2 2 2 5 4 2" xfId="13947"/>
    <cellStyle name="20 % - Markeringsfarve6 2 2 2 2 5 4 2 2" xfId="27978"/>
    <cellStyle name="20 % - Markeringsfarve6 2 2 2 2 5 4 3" xfId="24029"/>
    <cellStyle name="20 % - Markeringsfarve6 2 2 2 2 5 5" xfId="3652"/>
    <cellStyle name="20 % - Markeringsfarve6 2 2 2 2 5 5 2" xfId="13948"/>
    <cellStyle name="20 % - Markeringsfarve6 2 2 2 2 5 5 2 2" xfId="27979"/>
    <cellStyle name="20 % - Markeringsfarve6 2 2 2 2 5 5 3" xfId="24030"/>
    <cellStyle name="20 % - Markeringsfarve6 2 2 2 2 5 6" xfId="3653"/>
    <cellStyle name="20 % - Markeringsfarve6 2 2 2 2 5 6 2" xfId="13949"/>
    <cellStyle name="20 % - Markeringsfarve6 2 2 2 2 5 6 2 2" xfId="27980"/>
    <cellStyle name="20 % - Markeringsfarve6 2 2 2 2 5 6 3" xfId="24031"/>
    <cellStyle name="20 % - Markeringsfarve6 2 2 2 2 5 7" xfId="13944"/>
    <cellStyle name="20 % - Markeringsfarve6 2 2 2 2 5 7 2" xfId="27975"/>
    <cellStyle name="20 % - Markeringsfarve6 2 2 2 2 5 8" xfId="24026"/>
    <cellStyle name="20 % - Markeringsfarve6 2 2 2 2 6" xfId="3654"/>
    <cellStyle name="20 % - Markeringsfarve6 2 2 2 2 6 2" xfId="3655"/>
    <cellStyle name="20 % - Markeringsfarve6 2 2 2 2 6 2 2" xfId="13951"/>
    <cellStyle name="20 % - Markeringsfarve6 2 2 2 2 6 2 2 2" xfId="27982"/>
    <cellStyle name="20 % - Markeringsfarve6 2 2 2 2 6 2 3" xfId="24033"/>
    <cellStyle name="20 % - Markeringsfarve6 2 2 2 2 6 3" xfId="3656"/>
    <cellStyle name="20 % - Markeringsfarve6 2 2 2 2 6 3 2" xfId="13952"/>
    <cellStyle name="20 % - Markeringsfarve6 2 2 2 2 6 3 2 2" xfId="27983"/>
    <cellStyle name="20 % - Markeringsfarve6 2 2 2 2 6 3 3" xfId="24034"/>
    <cellStyle name="20 % - Markeringsfarve6 2 2 2 2 6 4" xfId="3657"/>
    <cellStyle name="20 % - Markeringsfarve6 2 2 2 2 6 4 2" xfId="13953"/>
    <cellStyle name="20 % - Markeringsfarve6 2 2 2 2 6 4 2 2" xfId="27984"/>
    <cellStyle name="20 % - Markeringsfarve6 2 2 2 2 6 4 3" xfId="24035"/>
    <cellStyle name="20 % - Markeringsfarve6 2 2 2 2 6 5" xfId="3658"/>
    <cellStyle name="20 % - Markeringsfarve6 2 2 2 2 6 5 2" xfId="13954"/>
    <cellStyle name="20 % - Markeringsfarve6 2 2 2 2 6 5 2 2" xfId="27985"/>
    <cellStyle name="20 % - Markeringsfarve6 2 2 2 2 6 5 3" xfId="24036"/>
    <cellStyle name="20 % - Markeringsfarve6 2 2 2 2 6 6" xfId="3659"/>
    <cellStyle name="20 % - Markeringsfarve6 2 2 2 2 6 6 2" xfId="13955"/>
    <cellStyle name="20 % - Markeringsfarve6 2 2 2 2 6 6 2 2" xfId="27986"/>
    <cellStyle name="20 % - Markeringsfarve6 2 2 2 2 6 6 3" xfId="24037"/>
    <cellStyle name="20 % - Markeringsfarve6 2 2 2 2 6 7" xfId="13950"/>
    <cellStyle name="20 % - Markeringsfarve6 2 2 2 2 6 7 2" xfId="27981"/>
    <cellStyle name="20 % - Markeringsfarve6 2 2 2 2 6 8" xfId="24032"/>
    <cellStyle name="20 % - Markeringsfarve6 2 2 2 2 7" xfId="3660"/>
    <cellStyle name="20 % - Markeringsfarve6 2 2 2 2 7 2" xfId="13956"/>
    <cellStyle name="20 % - Markeringsfarve6 2 2 2 2 7 2 2" xfId="27987"/>
    <cellStyle name="20 % - Markeringsfarve6 2 2 2 2 7 3" xfId="24038"/>
    <cellStyle name="20 % - Markeringsfarve6 2 2 2 2 8" xfId="3661"/>
    <cellStyle name="20 % - Markeringsfarve6 2 2 2 2 8 2" xfId="13957"/>
    <cellStyle name="20 % - Markeringsfarve6 2 2 2 2 8 2 2" xfId="27988"/>
    <cellStyle name="20 % - Markeringsfarve6 2 2 2 2 8 3" xfId="24039"/>
    <cellStyle name="20 % - Markeringsfarve6 2 2 2 2 9" xfId="3662"/>
    <cellStyle name="20 % - Markeringsfarve6 2 2 2 2 9 2" xfId="13958"/>
    <cellStyle name="20 % - Markeringsfarve6 2 2 2 2 9 2 2" xfId="27989"/>
    <cellStyle name="20 % - Markeringsfarve6 2 2 2 2 9 3" xfId="24040"/>
    <cellStyle name="20 % - Markeringsfarve6 2 2 2 3" xfId="3663"/>
    <cellStyle name="20 % - Markeringsfarve6 2 2 2 3 10" xfId="3664"/>
    <cellStyle name="20 % - Markeringsfarve6 2 2 2 3 10 2" xfId="13960"/>
    <cellStyle name="20 % - Markeringsfarve6 2 2 2 3 10 2 2" xfId="27991"/>
    <cellStyle name="20 % - Markeringsfarve6 2 2 2 3 10 3" xfId="24042"/>
    <cellStyle name="20 % - Markeringsfarve6 2 2 2 3 11" xfId="13959"/>
    <cellStyle name="20 % - Markeringsfarve6 2 2 2 3 11 2" xfId="27990"/>
    <cellStyle name="20 % - Markeringsfarve6 2 2 2 3 12" xfId="24041"/>
    <cellStyle name="20 % - Markeringsfarve6 2 2 2 3 2" xfId="3665"/>
    <cellStyle name="20 % - Markeringsfarve6 2 2 2 3 2 2" xfId="3666"/>
    <cellStyle name="20 % - Markeringsfarve6 2 2 2 3 2 2 2" xfId="13962"/>
    <cellStyle name="20 % - Markeringsfarve6 2 2 2 3 2 2 2 2" xfId="27993"/>
    <cellStyle name="20 % - Markeringsfarve6 2 2 2 3 2 2 3" xfId="24044"/>
    <cellStyle name="20 % - Markeringsfarve6 2 2 2 3 2 3" xfId="3667"/>
    <cellStyle name="20 % - Markeringsfarve6 2 2 2 3 2 3 2" xfId="13963"/>
    <cellStyle name="20 % - Markeringsfarve6 2 2 2 3 2 3 2 2" xfId="27994"/>
    <cellStyle name="20 % - Markeringsfarve6 2 2 2 3 2 3 3" xfId="24045"/>
    <cellStyle name="20 % - Markeringsfarve6 2 2 2 3 2 4" xfId="3668"/>
    <cellStyle name="20 % - Markeringsfarve6 2 2 2 3 2 4 2" xfId="13964"/>
    <cellStyle name="20 % - Markeringsfarve6 2 2 2 3 2 4 2 2" xfId="27995"/>
    <cellStyle name="20 % - Markeringsfarve6 2 2 2 3 2 4 3" xfId="24046"/>
    <cellStyle name="20 % - Markeringsfarve6 2 2 2 3 2 5" xfId="3669"/>
    <cellStyle name="20 % - Markeringsfarve6 2 2 2 3 2 5 2" xfId="13965"/>
    <cellStyle name="20 % - Markeringsfarve6 2 2 2 3 2 5 2 2" xfId="27996"/>
    <cellStyle name="20 % - Markeringsfarve6 2 2 2 3 2 5 3" xfId="24047"/>
    <cellStyle name="20 % - Markeringsfarve6 2 2 2 3 2 6" xfId="3670"/>
    <cellStyle name="20 % - Markeringsfarve6 2 2 2 3 2 6 2" xfId="13966"/>
    <cellStyle name="20 % - Markeringsfarve6 2 2 2 3 2 6 2 2" xfId="27997"/>
    <cellStyle name="20 % - Markeringsfarve6 2 2 2 3 2 6 3" xfId="24048"/>
    <cellStyle name="20 % - Markeringsfarve6 2 2 2 3 2 7" xfId="13961"/>
    <cellStyle name="20 % - Markeringsfarve6 2 2 2 3 2 7 2" xfId="27992"/>
    <cellStyle name="20 % - Markeringsfarve6 2 2 2 3 2 8" xfId="24043"/>
    <cellStyle name="20 % - Markeringsfarve6 2 2 2 3 3" xfId="3671"/>
    <cellStyle name="20 % - Markeringsfarve6 2 2 2 3 3 2" xfId="3672"/>
    <cellStyle name="20 % - Markeringsfarve6 2 2 2 3 3 2 2" xfId="13968"/>
    <cellStyle name="20 % - Markeringsfarve6 2 2 2 3 3 2 2 2" xfId="27999"/>
    <cellStyle name="20 % - Markeringsfarve6 2 2 2 3 3 2 3" xfId="24050"/>
    <cellStyle name="20 % - Markeringsfarve6 2 2 2 3 3 3" xfId="3673"/>
    <cellStyle name="20 % - Markeringsfarve6 2 2 2 3 3 3 2" xfId="13969"/>
    <cellStyle name="20 % - Markeringsfarve6 2 2 2 3 3 3 2 2" xfId="28000"/>
    <cellStyle name="20 % - Markeringsfarve6 2 2 2 3 3 3 3" xfId="24051"/>
    <cellStyle name="20 % - Markeringsfarve6 2 2 2 3 3 4" xfId="3674"/>
    <cellStyle name="20 % - Markeringsfarve6 2 2 2 3 3 4 2" xfId="13970"/>
    <cellStyle name="20 % - Markeringsfarve6 2 2 2 3 3 4 2 2" xfId="28001"/>
    <cellStyle name="20 % - Markeringsfarve6 2 2 2 3 3 4 3" xfId="24052"/>
    <cellStyle name="20 % - Markeringsfarve6 2 2 2 3 3 5" xfId="3675"/>
    <cellStyle name="20 % - Markeringsfarve6 2 2 2 3 3 5 2" xfId="13971"/>
    <cellStyle name="20 % - Markeringsfarve6 2 2 2 3 3 5 2 2" xfId="28002"/>
    <cellStyle name="20 % - Markeringsfarve6 2 2 2 3 3 5 3" xfId="24053"/>
    <cellStyle name="20 % - Markeringsfarve6 2 2 2 3 3 6" xfId="3676"/>
    <cellStyle name="20 % - Markeringsfarve6 2 2 2 3 3 6 2" xfId="13972"/>
    <cellStyle name="20 % - Markeringsfarve6 2 2 2 3 3 6 2 2" xfId="28003"/>
    <cellStyle name="20 % - Markeringsfarve6 2 2 2 3 3 6 3" xfId="24054"/>
    <cellStyle name="20 % - Markeringsfarve6 2 2 2 3 3 7" xfId="13967"/>
    <cellStyle name="20 % - Markeringsfarve6 2 2 2 3 3 7 2" xfId="27998"/>
    <cellStyle name="20 % - Markeringsfarve6 2 2 2 3 3 8" xfId="24049"/>
    <cellStyle name="20 % - Markeringsfarve6 2 2 2 3 4" xfId="3677"/>
    <cellStyle name="20 % - Markeringsfarve6 2 2 2 3 4 2" xfId="3678"/>
    <cellStyle name="20 % - Markeringsfarve6 2 2 2 3 4 2 2" xfId="13974"/>
    <cellStyle name="20 % - Markeringsfarve6 2 2 2 3 4 2 2 2" xfId="28005"/>
    <cellStyle name="20 % - Markeringsfarve6 2 2 2 3 4 2 3" xfId="24056"/>
    <cellStyle name="20 % - Markeringsfarve6 2 2 2 3 4 3" xfId="3679"/>
    <cellStyle name="20 % - Markeringsfarve6 2 2 2 3 4 3 2" xfId="13975"/>
    <cellStyle name="20 % - Markeringsfarve6 2 2 2 3 4 3 2 2" xfId="28006"/>
    <cellStyle name="20 % - Markeringsfarve6 2 2 2 3 4 3 3" xfId="24057"/>
    <cellStyle name="20 % - Markeringsfarve6 2 2 2 3 4 4" xfId="3680"/>
    <cellStyle name="20 % - Markeringsfarve6 2 2 2 3 4 4 2" xfId="13976"/>
    <cellStyle name="20 % - Markeringsfarve6 2 2 2 3 4 4 2 2" xfId="28007"/>
    <cellStyle name="20 % - Markeringsfarve6 2 2 2 3 4 4 3" xfId="24058"/>
    <cellStyle name="20 % - Markeringsfarve6 2 2 2 3 4 5" xfId="3681"/>
    <cellStyle name="20 % - Markeringsfarve6 2 2 2 3 4 5 2" xfId="13977"/>
    <cellStyle name="20 % - Markeringsfarve6 2 2 2 3 4 5 2 2" xfId="28008"/>
    <cellStyle name="20 % - Markeringsfarve6 2 2 2 3 4 5 3" xfId="24059"/>
    <cellStyle name="20 % - Markeringsfarve6 2 2 2 3 4 6" xfId="3682"/>
    <cellStyle name="20 % - Markeringsfarve6 2 2 2 3 4 6 2" xfId="13978"/>
    <cellStyle name="20 % - Markeringsfarve6 2 2 2 3 4 6 2 2" xfId="28009"/>
    <cellStyle name="20 % - Markeringsfarve6 2 2 2 3 4 6 3" xfId="24060"/>
    <cellStyle name="20 % - Markeringsfarve6 2 2 2 3 4 7" xfId="13973"/>
    <cellStyle name="20 % - Markeringsfarve6 2 2 2 3 4 7 2" xfId="28004"/>
    <cellStyle name="20 % - Markeringsfarve6 2 2 2 3 4 8" xfId="24055"/>
    <cellStyle name="20 % - Markeringsfarve6 2 2 2 3 5" xfId="3683"/>
    <cellStyle name="20 % - Markeringsfarve6 2 2 2 3 5 2" xfId="3684"/>
    <cellStyle name="20 % - Markeringsfarve6 2 2 2 3 5 2 2" xfId="13980"/>
    <cellStyle name="20 % - Markeringsfarve6 2 2 2 3 5 2 2 2" xfId="28011"/>
    <cellStyle name="20 % - Markeringsfarve6 2 2 2 3 5 2 3" xfId="24062"/>
    <cellStyle name="20 % - Markeringsfarve6 2 2 2 3 5 3" xfId="3685"/>
    <cellStyle name="20 % - Markeringsfarve6 2 2 2 3 5 3 2" xfId="13981"/>
    <cellStyle name="20 % - Markeringsfarve6 2 2 2 3 5 3 2 2" xfId="28012"/>
    <cellStyle name="20 % - Markeringsfarve6 2 2 2 3 5 3 3" xfId="24063"/>
    <cellStyle name="20 % - Markeringsfarve6 2 2 2 3 5 4" xfId="3686"/>
    <cellStyle name="20 % - Markeringsfarve6 2 2 2 3 5 4 2" xfId="13982"/>
    <cellStyle name="20 % - Markeringsfarve6 2 2 2 3 5 4 2 2" xfId="28013"/>
    <cellStyle name="20 % - Markeringsfarve6 2 2 2 3 5 4 3" xfId="24064"/>
    <cellStyle name="20 % - Markeringsfarve6 2 2 2 3 5 5" xfId="3687"/>
    <cellStyle name="20 % - Markeringsfarve6 2 2 2 3 5 5 2" xfId="13983"/>
    <cellStyle name="20 % - Markeringsfarve6 2 2 2 3 5 5 2 2" xfId="28014"/>
    <cellStyle name="20 % - Markeringsfarve6 2 2 2 3 5 5 3" xfId="24065"/>
    <cellStyle name="20 % - Markeringsfarve6 2 2 2 3 5 6" xfId="3688"/>
    <cellStyle name="20 % - Markeringsfarve6 2 2 2 3 5 6 2" xfId="13984"/>
    <cellStyle name="20 % - Markeringsfarve6 2 2 2 3 5 6 2 2" xfId="28015"/>
    <cellStyle name="20 % - Markeringsfarve6 2 2 2 3 5 6 3" xfId="24066"/>
    <cellStyle name="20 % - Markeringsfarve6 2 2 2 3 5 7" xfId="13979"/>
    <cellStyle name="20 % - Markeringsfarve6 2 2 2 3 5 7 2" xfId="28010"/>
    <cellStyle name="20 % - Markeringsfarve6 2 2 2 3 5 8" xfId="24061"/>
    <cellStyle name="20 % - Markeringsfarve6 2 2 2 3 6" xfId="3689"/>
    <cellStyle name="20 % - Markeringsfarve6 2 2 2 3 6 2" xfId="13985"/>
    <cellStyle name="20 % - Markeringsfarve6 2 2 2 3 6 2 2" xfId="28016"/>
    <cellStyle name="20 % - Markeringsfarve6 2 2 2 3 6 3" xfId="24067"/>
    <cellStyle name="20 % - Markeringsfarve6 2 2 2 3 7" xfId="3690"/>
    <cellStyle name="20 % - Markeringsfarve6 2 2 2 3 7 2" xfId="13986"/>
    <cellStyle name="20 % - Markeringsfarve6 2 2 2 3 7 2 2" xfId="28017"/>
    <cellStyle name="20 % - Markeringsfarve6 2 2 2 3 7 3" xfId="24068"/>
    <cellStyle name="20 % - Markeringsfarve6 2 2 2 3 8" xfId="3691"/>
    <cellStyle name="20 % - Markeringsfarve6 2 2 2 3 8 2" xfId="13987"/>
    <cellStyle name="20 % - Markeringsfarve6 2 2 2 3 8 2 2" xfId="28018"/>
    <cellStyle name="20 % - Markeringsfarve6 2 2 2 3 8 3" xfId="24069"/>
    <cellStyle name="20 % - Markeringsfarve6 2 2 2 3 9" xfId="3692"/>
    <cellStyle name="20 % - Markeringsfarve6 2 2 2 3 9 2" xfId="13988"/>
    <cellStyle name="20 % - Markeringsfarve6 2 2 2 3 9 2 2" xfId="28019"/>
    <cellStyle name="20 % - Markeringsfarve6 2 2 2 3 9 3" xfId="24070"/>
    <cellStyle name="20 % - Markeringsfarve6 2 2 2 4" xfId="3693"/>
    <cellStyle name="20 % - Markeringsfarve6 2 2 2 4 2" xfId="3694"/>
    <cellStyle name="20 % - Markeringsfarve6 2 2 2 4 2 2" xfId="13990"/>
    <cellStyle name="20 % - Markeringsfarve6 2 2 2 4 2 2 2" xfId="28021"/>
    <cellStyle name="20 % - Markeringsfarve6 2 2 2 4 2 3" xfId="24072"/>
    <cellStyle name="20 % - Markeringsfarve6 2 2 2 4 3" xfId="3695"/>
    <cellStyle name="20 % - Markeringsfarve6 2 2 2 4 3 2" xfId="13991"/>
    <cellStyle name="20 % - Markeringsfarve6 2 2 2 4 3 2 2" xfId="28022"/>
    <cellStyle name="20 % - Markeringsfarve6 2 2 2 4 3 3" xfId="24073"/>
    <cellStyle name="20 % - Markeringsfarve6 2 2 2 4 4" xfId="3696"/>
    <cellStyle name="20 % - Markeringsfarve6 2 2 2 4 4 2" xfId="13992"/>
    <cellStyle name="20 % - Markeringsfarve6 2 2 2 4 4 2 2" xfId="28023"/>
    <cellStyle name="20 % - Markeringsfarve6 2 2 2 4 4 3" xfId="24074"/>
    <cellStyle name="20 % - Markeringsfarve6 2 2 2 4 5" xfId="3697"/>
    <cellStyle name="20 % - Markeringsfarve6 2 2 2 4 5 2" xfId="13993"/>
    <cellStyle name="20 % - Markeringsfarve6 2 2 2 4 5 2 2" xfId="28024"/>
    <cellStyle name="20 % - Markeringsfarve6 2 2 2 4 5 3" xfId="24075"/>
    <cellStyle name="20 % - Markeringsfarve6 2 2 2 4 6" xfId="3698"/>
    <cellStyle name="20 % - Markeringsfarve6 2 2 2 4 6 2" xfId="13994"/>
    <cellStyle name="20 % - Markeringsfarve6 2 2 2 4 6 2 2" xfId="28025"/>
    <cellStyle name="20 % - Markeringsfarve6 2 2 2 4 6 3" xfId="24076"/>
    <cellStyle name="20 % - Markeringsfarve6 2 2 2 4 7" xfId="13989"/>
    <cellStyle name="20 % - Markeringsfarve6 2 2 2 4 7 2" xfId="28020"/>
    <cellStyle name="20 % - Markeringsfarve6 2 2 2 4 8" xfId="24071"/>
    <cellStyle name="20 % - Markeringsfarve6 2 2 2 5" xfId="3699"/>
    <cellStyle name="20 % - Markeringsfarve6 2 2 2 5 2" xfId="3700"/>
    <cellStyle name="20 % - Markeringsfarve6 2 2 2 5 2 2" xfId="13996"/>
    <cellStyle name="20 % - Markeringsfarve6 2 2 2 5 2 2 2" xfId="28027"/>
    <cellStyle name="20 % - Markeringsfarve6 2 2 2 5 2 3" xfId="24078"/>
    <cellStyle name="20 % - Markeringsfarve6 2 2 2 5 3" xfId="3701"/>
    <cellStyle name="20 % - Markeringsfarve6 2 2 2 5 3 2" xfId="13997"/>
    <cellStyle name="20 % - Markeringsfarve6 2 2 2 5 3 2 2" xfId="28028"/>
    <cellStyle name="20 % - Markeringsfarve6 2 2 2 5 3 3" xfId="24079"/>
    <cellStyle name="20 % - Markeringsfarve6 2 2 2 5 4" xfId="3702"/>
    <cellStyle name="20 % - Markeringsfarve6 2 2 2 5 4 2" xfId="13998"/>
    <cellStyle name="20 % - Markeringsfarve6 2 2 2 5 4 2 2" xfId="28029"/>
    <cellStyle name="20 % - Markeringsfarve6 2 2 2 5 4 3" xfId="24080"/>
    <cellStyle name="20 % - Markeringsfarve6 2 2 2 5 5" xfId="3703"/>
    <cellStyle name="20 % - Markeringsfarve6 2 2 2 5 5 2" xfId="13999"/>
    <cellStyle name="20 % - Markeringsfarve6 2 2 2 5 5 2 2" xfId="28030"/>
    <cellStyle name="20 % - Markeringsfarve6 2 2 2 5 5 3" xfId="24081"/>
    <cellStyle name="20 % - Markeringsfarve6 2 2 2 5 6" xfId="3704"/>
    <cellStyle name="20 % - Markeringsfarve6 2 2 2 5 6 2" xfId="14000"/>
    <cellStyle name="20 % - Markeringsfarve6 2 2 2 5 6 2 2" xfId="28031"/>
    <cellStyle name="20 % - Markeringsfarve6 2 2 2 5 6 3" xfId="24082"/>
    <cellStyle name="20 % - Markeringsfarve6 2 2 2 5 7" xfId="13995"/>
    <cellStyle name="20 % - Markeringsfarve6 2 2 2 5 7 2" xfId="28026"/>
    <cellStyle name="20 % - Markeringsfarve6 2 2 2 5 8" xfId="24077"/>
    <cellStyle name="20 % - Markeringsfarve6 2 2 2 6" xfId="3705"/>
    <cellStyle name="20 % - Markeringsfarve6 2 2 2 6 2" xfId="3706"/>
    <cellStyle name="20 % - Markeringsfarve6 2 2 2 6 2 2" xfId="14002"/>
    <cellStyle name="20 % - Markeringsfarve6 2 2 2 6 2 2 2" xfId="28033"/>
    <cellStyle name="20 % - Markeringsfarve6 2 2 2 6 2 3" xfId="24084"/>
    <cellStyle name="20 % - Markeringsfarve6 2 2 2 6 3" xfId="3707"/>
    <cellStyle name="20 % - Markeringsfarve6 2 2 2 6 3 2" xfId="14003"/>
    <cellStyle name="20 % - Markeringsfarve6 2 2 2 6 3 2 2" xfId="28034"/>
    <cellStyle name="20 % - Markeringsfarve6 2 2 2 6 3 3" xfId="24085"/>
    <cellStyle name="20 % - Markeringsfarve6 2 2 2 6 4" xfId="3708"/>
    <cellStyle name="20 % - Markeringsfarve6 2 2 2 6 4 2" xfId="14004"/>
    <cellStyle name="20 % - Markeringsfarve6 2 2 2 6 4 2 2" xfId="28035"/>
    <cellStyle name="20 % - Markeringsfarve6 2 2 2 6 4 3" xfId="24086"/>
    <cellStyle name="20 % - Markeringsfarve6 2 2 2 6 5" xfId="3709"/>
    <cellStyle name="20 % - Markeringsfarve6 2 2 2 6 5 2" xfId="14005"/>
    <cellStyle name="20 % - Markeringsfarve6 2 2 2 6 5 2 2" xfId="28036"/>
    <cellStyle name="20 % - Markeringsfarve6 2 2 2 6 5 3" xfId="24087"/>
    <cellStyle name="20 % - Markeringsfarve6 2 2 2 6 6" xfId="3710"/>
    <cellStyle name="20 % - Markeringsfarve6 2 2 2 6 6 2" xfId="14006"/>
    <cellStyle name="20 % - Markeringsfarve6 2 2 2 6 6 2 2" xfId="28037"/>
    <cellStyle name="20 % - Markeringsfarve6 2 2 2 6 6 3" xfId="24088"/>
    <cellStyle name="20 % - Markeringsfarve6 2 2 2 6 7" xfId="14001"/>
    <cellStyle name="20 % - Markeringsfarve6 2 2 2 6 7 2" xfId="28032"/>
    <cellStyle name="20 % - Markeringsfarve6 2 2 2 6 8" xfId="24083"/>
    <cellStyle name="20 % - Markeringsfarve6 2 2 2 7" xfId="3711"/>
    <cellStyle name="20 % - Markeringsfarve6 2 2 2 7 2" xfId="3712"/>
    <cellStyle name="20 % - Markeringsfarve6 2 2 2 7 2 2" xfId="14008"/>
    <cellStyle name="20 % - Markeringsfarve6 2 2 2 7 2 2 2" xfId="28039"/>
    <cellStyle name="20 % - Markeringsfarve6 2 2 2 7 2 3" xfId="24090"/>
    <cellStyle name="20 % - Markeringsfarve6 2 2 2 7 3" xfId="3713"/>
    <cellStyle name="20 % - Markeringsfarve6 2 2 2 7 3 2" xfId="14009"/>
    <cellStyle name="20 % - Markeringsfarve6 2 2 2 7 3 2 2" xfId="28040"/>
    <cellStyle name="20 % - Markeringsfarve6 2 2 2 7 3 3" xfId="24091"/>
    <cellStyle name="20 % - Markeringsfarve6 2 2 2 7 4" xfId="3714"/>
    <cellStyle name="20 % - Markeringsfarve6 2 2 2 7 4 2" xfId="14010"/>
    <cellStyle name="20 % - Markeringsfarve6 2 2 2 7 4 2 2" xfId="28041"/>
    <cellStyle name="20 % - Markeringsfarve6 2 2 2 7 4 3" xfId="24092"/>
    <cellStyle name="20 % - Markeringsfarve6 2 2 2 7 5" xfId="3715"/>
    <cellStyle name="20 % - Markeringsfarve6 2 2 2 7 5 2" xfId="14011"/>
    <cellStyle name="20 % - Markeringsfarve6 2 2 2 7 5 2 2" xfId="28042"/>
    <cellStyle name="20 % - Markeringsfarve6 2 2 2 7 5 3" xfId="24093"/>
    <cellStyle name="20 % - Markeringsfarve6 2 2 2 7 6" xfId="3716"/>
    <cellStyle name="20 % - Markeringsfarve6 2 2 2 7 6 2" xfId="14012"/>
    <cellStyle name="20 % - Markeringsfarve6 2 2 2 7 6 2 2" xfId="28043"/>
    <cellStyle name="20 % - Markeringsfarve6 2 2 2 7 6 3" xfId="24094"/>
    <cellStyle name="20 % - Markeringsfarve6 2 2 2 7 7" xfId="14007"/>
    <cellStyle name="20 % - Markeringsfarve6 2 2 2 7 7 2" xfId="28038"/>
    <cellStyle name="20 % - Markeringsfarve6 2 2 2 7 8" xfId="24089"/>
    <cellStyle name="20 % - Markeringsfarve6 2 2 2 8" xfId="3717"/>
    <cellStyle name="20 % - Markeringsfarve6 2 2 2 8 2" xfId="14013"/>
    <cellStyle name="20 % - Markeringsfarve6 2 2 2 8 2 2" xfId="28044"/>
    <cellStyle name="20 % - Markeringsfarve6 2 2 2 8 3" xfId="24095"/>
    <cellStyle name="20 % - Markeringsfarve6 2 2 2 9" xfId="3718"/>
    <cellStyle name="20 % - Markeringsfarve6 2 2 2 9 2" xfId="14014"/>
    <cellStyle name="20 % - Markeringsfarve6 2 2 2 9 2 2" xfId="28045"/>
    <cellStyle name="20 % - Markeringsfarve6 2 2 2 9 3" xfId="24096"/>
    <cellStyle name="20 % - Markeringsfarve6 2 2 3" xfId="3719"/>
    <cellStyle name="20 % - Markeringsfarve6 2 2 3 10" xfId="3720"/>
    <cellStyle name="20 % - Markeringsfarve6 2 2 3 10 2" xfId="14016"/>
    <cellStyle name="20 % - Markeringsfarve6 2 2 3 10 2 2" xfId="28047"/>
    <cellStyle name="20 % - Markeringsfarve6 2 2 3 10 3" xfId="24098"/>
    <cellStyle name="20 % - Markeringsfarve6 2 2 3 11" xfId="3721"/>
    <cellStyle name="20 % - Markeringsfarve6 2 2 3 11 2" xfId="14017"/>
    <cellStyle name="20 % - Markeringsfarve6 2 2 3 11 2 2" xfId="28048"/>
    <cellStyle name="20 % - Markeringsfarve6 2 2 3 11 3" xfId="24099"/>
    <cellStyle name="20 % - Markeringsfarve6 2 2 3 12" xfId="14015"/>
    <cellStyle name="20 % - Markeringsfarve6 2 2 3 12 2" xfId="28046"/>
    <cellStyle name="20 % - Markeringsfarve6 2 2 3 13" xfId="24097"/>
    <cellStyle name="20 % - Markeringsfarve6 2 2 3 2" xfId="3722"/>
    <cellStyle name="20 % - Markeringsfarve6 2 2 3 2 10" xfId="3723"/>
    <cellStyle name="20 % - Markeringsfarve6 2 2 3 2 10 2" xfId="14019"/>
    <cellStyle name="20 % - Markeringsfarve6 2 2 3 2 10 2 2" xfId="28050"/>
    <cellStyle name="20 % - Markeringsfarve6 2 2 3 2 10 3" xfId="24101"/>
    <cellStyle name="20 % - Markeringsfarve6 2 2 3 2 11" xfId="14018"/>
    <cellStyle name="20 % - Markeringsfarve6 2 2 3 2 11 2" xfId="28049"/>
    <cellStyle name="20 % - Markeringsfarve6 2 2 3 2 12" xfId="24100"/>
    <cellStyle name="20 % - Markeringsfarve6 2 2 3 2 2" xfId="3724"/>
    <cellStyle name="20 % - Markeringsfarve6 2 2 3 2 2 10" xfId="14020"/>
    <cellStyle name="20 % - Markeringsfarve6 2 2 3 2 2 10 2" xfId="28051"/>
    <cellStyle name="20 % - Markeringsfarve6 2 2 3 2 2 11" xfId="24102"/>
    <cellStyle name="20 % - Markeringsfarve6 2 2 3 2 2 2" xfId="3725"/>
    <cellStyle name="20 % - Markeringsfarve6 2 2 3 2 2 2 2" xfId="3726"/>
    <cellStyle name="20 % - Markeringsfarve6 2 2 3 2 2 2 2 2" xfId="14022"/>
    <cellStyle name="20 % - Markeringsfarve6 2 2 3 2 2 2 2 2 2" xfId="28053"/>
    <cellStyle name="20 % - Markeringsfarve6 2 2 3 2 2 2 2 3" xfId="24104"/>
    <cellStyle name="20 % - Markeringsfarve6 2 2 3 2 2 2 3" xfId="3727"/>
    <cellStyle name="20 % - Markeringsfarve6 2 2 3 2 2 2 3 2" xfId="14023"/>
    <cellStyle name="20 % - Markeringsfarve6 2 2 3 2 2 2 3 2 2" xfId="28054"/>
    <cellStyle name="20 % - Markeringsfarve6 2 2 3 2 2 2 3 3" xfId="24105"/>
    <cellStyle name="20 % - Markeringsfarve6 2 2 3 2 2 2 4" xfId="3728"/>
    <cellStyle name="20 % - Markeringsfarve6 2 2 3 2 2 2 4 2" xfId="14024"/>
    <cellStyle name="20 % - Markeringsfarve6 2 2 3 2 2 2 4 2 2" xfId="28055"/>
    <cellStyle name="20 % - Markeringsfarve6 2 2 3 2 2 2 4 3" xfId="24106"/>
    <cellStyle name="20 % - Markeringsfarve6 2 2 3 2 2 2 5" xfId="3729"/>
    <cellStyle name="20 % - Markeringsfarve6 2 2 3 2 2 2 5 2" xfId="14025"/>
    <cellStyle name="20 % - Markeringsfarve6 2 2 3 2 2 2 5 2 2" xfId="28056"/>
    <cellStyle name="20 % - Markeringsfarve6 2 2 3 2 2 2 5 3" xfId="24107"/>
    <cellStyle name="20 % - Markeringsfarve6 2 2 3 2 2 2 6" xfId="3730"/>
    <cellStyle name="20 % - Markeringsfarve6 2 2 3 2 2 2 6 2" xfId="14026"/>
    <cellStyle name="20 % - Markeringsfarve6 2 2 3 2 2 2 6 2 2" xfId="28057"/>
    <cellStyle name="20 % - Markeringsfarve6 2 2 3 2 2 2 6 3" xfId="24108"/>
    <cellStyle name="20 % - Markeringsfarve6 2 2 3 2 2 2 7" xfId="14021"/>
    <cellStyle name="20 % - Markeringsfarve6 2 2 3 2 2 2 7 2" xfId="28052"/>
    <cellStyle name="20 % - Markeringsfarve6 2 2 3 2 2 2 8" xfId="24103"/>
    <cellStyle name="20 % - Markeringsfarve6 2 2 3 2 2 3" xfId="3731"/>
    <cellStyle name="20 % - Markeringsfarve6 2 2 3 2 2 3 2" xfId="3732"/>
    <cellStyle name="20 % - Markeringsfarve6 2 2 3 2 2 3 2 2" xfId="14028"/>
    <cellStyle name="20 % - Markeringsfarve6 2 2 3 2 2 3 2 2 2" xfId="28059"/>
    <cellStyle name="20 % - Markeringsfarve6 2 2 3 2 2 3 2 3" xfId="24110"/>
    <cellStyle name="20 % - Markeringsfarve6 2 2 3 2 2 3 3" xfId="3733"/>
    <cellStyle name="20 % - Markeringsfarve6 2 2 3 2 2 3 3 2" xfId="14029"/>
    <cellStyle name="20 % - Markeringsfarve6 2 2 3 2 2 3 3 2 2" xfId="28060"/>
    <cellStyle name="20 % - Markeringsfarve6 2 2 3 2 2 3 3 3" xfId="24111"/>
    <cellStyle name="20 % - Markeringsfarve6 2 2 3 2 2 3 4" xfId="3734"/>
    <cellStyle name="20 % - Markeringsfarve6 2 2 3 2 2 3 4 2" xfId="14030"/>
    <cellStyle name="20 % - Markeringsfarve6 2 2 3 2 2 3 4 2 2" xfId="28061"/>
    <cellStyle name="20 % - Markeringsfarve6 2 2 3 2 2 3 4 3" xfId="24112"/>
    <cellStyle name="20 % - Markeringsfarve6 2 2 3 2 2 3 5" xfId="3735"/>
    <cellStyle name="20 % - Markeringsfarve6 2 2 3 2 2 3 5 2" xfId="14031"/>
    <cellStyle name="20 % - Markeringsfarve6 2 2 3 2 2 3 5 2 2" xfId="28062"/>
    <cellStyle name="20 % - Markeringsfarve6 2 2 3 2 2 3 5 3" xfId="24113"/>
    <cellStyle name="20 % - Markeringsfarve6 2 2 3 2 2 3 6" xfId="3736"/>
    <cellStyle name="20 % - Markeringsfarve6 2 2 3 2 2 3 6 2" xfId="14032"/>
    <cellStyle name="20 % - Markeringsfarve6 2 2 3 2 2 3 6 2 2" xfId="28063"/>
    <cellStyle name="20 % - Markeringsfarve6 2 2 3 2 2 3 6 3" xfId="24114"/>
    <cellStyle name="20 % - Markeringsfarve6 2 2 3 2 2 3 7" xfId="14027"/>
    <cellStyle name="20 % - Markeringsfarve6 2 2 3 2 2 3 7 2" xfId="28058"/>
    <cellStyle name="20 % - Markeringsfarve6 2 2 3 2 2 3 8" xfId="24109"/>
    <cellStyle name="20 % - Markeringsfarve6 2 2 3 2 2 4" xfId="3737"/>
    <cellStyle name="20 % - Markeringsfarve6 2 2 3 2 2 4 2" xfId="3738"/>
    <cellStyle name="20 % - Markeringsfarve6 2 2 3 2 2 4 2 2" xfId="14034"/>
    <cellStyle name="20 % - Markeringsfarve6 2 2 3 2 2 4 2 2 2" xfId="28065"/>
    <cellStyle name="20 % - Markeringsfarve6 2 2 3 2 2 4 2 3" xfId="24116"/>
    <cellStyle name="20 % - Markeringsfarve6 2 2 3 2 2 4 3" xfId="3739"/>
    <cellStyle name="20 % - Markeringsfarve6 2 2 3 2 2 4 3 2" xfId="14035"/>
    <cellStyle name="20 % - Markeringsfarve6 2 2 3 2 2 4 3 2 2" xfId="28066"/>
    <cellStyle name="20 % - Markeringsfarve6 2 2 3 2 2 4 3 3" xfId="24117"/>
    <cellStyle name="20 % - Markeringsfarve6 2 2 3 2 2 4 4" xfId="3740"/>
    <cellStyle name="20 % - Markeringsfarve6 2 2 3 2 2 4 4 2" xfId="14036"/>
    <cellStyle name="20 % - Markeringsfarve6 2 2 3 2 2 4 4 2 2" xfId="28067"/>
    <cellStyle name="20 % - Markeringsfarve6 2 2 3 2 2 4 4 3" xfId="24118"/>
    <cellStyle name="20 % - Markeringsfarve6 2 2 3 2 2 4 5" xfId="3741"/>
    <cellStyle name="20 % - Markeringsfarve6 2 2 3 2 2 4 5 2" xfId="14037"/>
    <cellStyle name="20 % - Markeringsfarve6 2 2 3 2 2 4 5 2 2" xfId="28068"/>
    <cellStyle name="20 % - Markeringsfarve6 2 2 3 2 2 4 5 3" xfId="24119"/>
    <cellStyle name="20 % - Markeringsfarve6 2 2 3 2 2 4 6" xfId="3742"/>
    <cellStyle name="20 % - Markeringsfarve6 2 2 3 2 2 4 6 2" xfId="14038"/>
    <cellStyle name="20 % - Markeringsfarve6 2 2 3 2 2 4 6 2 2" xfId="28069"/>
    <cellStyle name="20 % - Markeringsfarve6 2 2 3 2 2 4 6 3" xfId="24120"/>
    <cellStyle name="20 % - Markeringsfarve6 2 2 3 2 2 4 7" xfId="14033"/>
    <cellStyle name="20 % - Markeringsfarve6 2 2 3 2 2 4 7 2" xfId="28064"/>
    <cellStyle name="20 % - Markeringsfarve6 2 2 3 2 2 4 8" xfId="24115"/>
    <cellStyle name="20 % - Markeringsfarve6 2 2 3 2 2 5" xfId="3743"/>
    <cellStyle name="20 % - Markeringsfarve6 2 2 3 2 2 5 2" xfId="14039"/>
    <cellStyle name="20 % - Markeringsfarve6 2 2 3 2 2 5 2 2" xfId="28070"/>
    <cellStyle name="20 % - Markeringsfarve6 2 2 3 2 2 5 3" xfId="24121"/>
    <cellStyle name="20 % - Markeringsfarve6 2 2 3 2 2 6" xfId="3744"/>
    <cellStyle name="20 % - Markeringsfarve6 2 2 3 2 2 6 2" xfId="14040"/>
    <cellStyle name="20 % - Markeringsfarve6 2 2 3 2 2 6 2 2" xfId="28071"/>
    <cellStyle name="20 % - Markeringsfarve6 2 2 3 2 2 6 3" xfId="24122"/>
    <cellStyle name="20 % - Markeringsfarve6 2 2 3 2 2 7" xfId="3745"/>
    <cellStyle name="20 % - Markeringsfarve6 2 2 3 2 2 7 2" xfId="14041"/>
    <cellStyle name="20 % - Markeringsfarve6 2 2 3 2 2 7 2 2" xfId="28072"/>
    <cellStyle name="20 % - Markeringsfarve6 2 2 3 2 2 7 3" xfId="24123"/>
    <cellStyle name="20 % - Markeringsfarve6 2 2 3 2 2 8" xfId="3746"/>
    <cellStyle name="20 % - Markeringsfarve6 2 2 3 2 2 8 2" xfId="14042"/>
    <cellStyle name="20 % - Markeringsfarve6 2 2 3 2 2 8 2 2" xfId="28073"/>
    <cellStyle name="20 % - Markeringsfarve6 2 2 3 2 2 8 3" xfId="24124"/>
    <cellStyle name="20 % - Markeringsfarve6 2 2 3 2 2 9" xfId="3747"/>
    <cellStyle name="20 % - Markeringsfarve6 2 2 3 2 2 9 2" xfId="14043"/>
    <cellStyle name="20 % - Markeringsfarve6 2 2 3 2 2 9 2 2" xfId="28074"/>
    <cellStyle name="20 % - Markeringsfarve6 2 2 3 2 2 9 3" xfId="24125"/>
    <cellStyle name="20 % - Markeringsfarve6 2 2 3 2 3" xfId="3748"/>
    <cellStyle name="20 % - Markeringsfarve6 2 2 3 2 3 2" xfId="3749"/>
    <cellStyle name="20 % - Markeringsfarve6 2 2 3 2 3 2 2" xfId="14045"/>
    <cellStyle name="20 % - Markeringsfarve6 2 2 3 2 3 2 2 2" xfId="28076"/>
    <cellStyle name="20 % - Markeringsfarve6 2 2 3 2 3 2 3" xfId="24127"/>
    <cellStyle name="20 % - Markeringsfarve6 2 2 3 2 3 3" xfId="3750"/>
    <cellStyle name="20 % - Markeringsfarve6 2 2 3 2 3 3 2" xfId="14046"/>
    <cellStyle name="20 % - Markeringsfarve6 2 2 3 2 3 3 2 2" xfId="28077"/>
    <cellStyle name="20 % - Markeringsfarve6 2 2 3 2 3 3 3" xfId="24128"/>
    <cellStyle name="20 % - Markeringsfarve6 2 2 3 2 3 4" xfId="3751"/>
    <cellStyle name="20 % - Markeringsfarve6 2 2 3 2 3 4 2" xfId="14047"/>
    <cellStyle name="20 % - Markeringsfarve6 2 2 3 2 3 4 2 2" xfId="28078"/>
    <cellStyle name="20 % - Markeringsfarve6 2 2 3 2 3 4 3" xfId="24129"/>
    <cellStyle name="20 % - Markeringsfarve6 2 2 3 2 3 5" xfId="3752"/>
    <cellStyle name="20 % - Markeringsfarve6 2 2 3 2 3 5 2" xfId="14048"/>
    <cellStyle name="20 % - Markeringsfarve6 2 2 3 2 3 5 2 2" xfId="28079"/>
    <cellStyle name="20 % - Markeringsfarve6 2 2 3 2 3 5 3" xfId="24130"/>
    <cellStyle name="20 % - Markeringsfarve6 2 2 3 2 3 6" xfId="3753"/>
    <cellStyle name="20 % - Markeringsfarve6 2 2 3 2 3 6 2" xfId="14049"/>
    <cellStyle name="20 % - Markeringsfarve6 2 2 3 2 3 6 2 2" xfId="28080"/>
    <cellStyle name="20 % - Markeringsfarve6 2 2 3 2 3 6 3" xfId="24131"/>
    <cellStyle name="20 % - Markeringsfarve6 2 2 3 2 3 7" xfId="14044"/>
    <cellStyle name="20 % - Markeringsfarve6 2 2 3 2 3 7 2" xfId="28075"/>
    <cellStyle name="20 % - Markeringsfarve6 2 2 3 2 3 8" xfId="24126"/>
    <cellStyle name="20 % - Markeringsfarve6 2 2 3 2 4" xfId="3754"/>
    <cellStyle name="20 % - Markeringsfarve6 2 2 3 2 4 2" xfId="3755"/>
    <cellStyle name="20 % - Markeringsfarve6 2 2 3 2 4 2 2" xfId="14051"/>
    <cellStyle name="20 % - Markeringsfarve6 2 2 3 2 4 2 2 2" xfId="28082"/>
    <cellStyle name="20 % - Markeringsfarve6 2 2 3 2 4 2 3" xfId="24133"/>
    <cellStyle name="20 % - Markeringsfarve6 2 2 3 2 4 3" xfId="3756"/>
    <cellStyle name="20 % - Markeringsfarve6 2 2 3 2 4 3 2" xfId="14052"/>
    <cellStyle name="20 % - Markeringsfarve6 2 2 3 2 4 3 2 2" xfId="28083"/>
    <cellStyle name="20 % - Markeringsfarve6 2 2 3 2 4 3 3" xfId="24134"/>
    <cellStyle name="20 % - Markeringsfarve6 2 2 3 2 4 4" xfId="3757"/>
    <cellStyle name="20 % - Markeringsfarve6 2 2 3 2 4 4 2" xfId="14053"/>
    <cellStyle name="20 % - Markeringsfarve6 2 2 3 2 4 4 2 2" xfId="28084"/>
    <cellStyle name="20 % - Markeringsfarve6 2 2 3 2 4 4 3" xfId="24135"/>
    <cellStyle name="20 % - Markeringsfarve6 2 2 3 2 4 5" xfId="3758"/>
    <cellStyle name="20 % - Markeringsfarve6 2 2 3 2 4 5 2" xfId="14054"/>
    <cellStyle name="20 % - Markeringsfarve6 2 2 3 2 4 5 2 2" xfId="28085"/>
    <cellStyle name="20 % - Markeringsfarve6 2 2 3 2 4 5 3" xfId="24136"/>
    <cellStyle name="20 % - Markeringsfarve6 2 2 3 2 4 6" xfId="3759"/>
    <cellStyle name="20 % - Markeringsfarve6 2 2 3 2 4 6 2" xfId="14055"/>
    <cellStyle name="20 % - Markeringsfarve6 2 2 3 2 4 6 2 2" xfId="28086"/>
    <cellStyle name="20 % - Markeringsfarve6 2 2 3 2 4 6 3" xfId="24137"/>
    <cellStyle name="20 % - Markeringsfarve6 2 2 3 2 4 7" xfId="14050"/>
    <cellStyle name="20 % - Markeringsfarve6 2 2 3 2 4 7 2" xfId="28081"/>
    <cellStyle name="20 % - Markeringsfarve6 2 2 3 2 4 8" xfId="24132"/>
    <cellStyle name="20 % - Markeringsfarve6 2 2 3 2 5" xfId="3760"/>
    <cellStyle name="20 % - Markeringsfarve6 2 2 3 2 5 2" xfId="3761"/>
    <cellStyle name="20 % - Markeringsfarve6 2 2 3 2 5 2 2" xfId="14057"/>
    <cellStyle name="20 % - Markeringsfarve6 2 2 3 2 5 2 2 2" xfId="28088"/>
    <cellStyle name="20 % - Markeringsfarve6 2 2 3 2 5 2 3" xfId="24139"/>
    <cellStyle name="20 % - Markeringsfarve6 2 2 3 2 5 3" xfId="3762"/>
    <cellStyle name="20 % - Markeringsfarve6 2 2 3 2 5 3 2" xfId="14058"/>
    <cellStyle name="20 % - Markeringsfarve6 2 2 3 2 5 3 2 2" xfId="28089"/>
    <cellStyle name="20 % - Markeringsfarve6 2 2 3 2 5 3 3" xfId="24140"/>
    <cellStyle name="20 % - Markeringsfarve6 2 2 3 2 5 4" xfId="3763"/>
    <cellStyle name="20 % - Markeringsfarve6 2 2 3 2 5 4 2" xfId="14059"/>
    <cellStyle name="20 % - Markeringsfarve6 2 2 3 2 5 4 2 2" xfId="28090"/>
    <cellStyle name="20 % - Markeringsfarve6 2 2 3 2 5 4 3" xfId="24141"/>
    <cellStyle name="20 % - Markeringsfarve6 2 2 3 2 5 5" xfId="3764"/>
    <cellStyle name="20 % - Markeringsfarve6 2 2 3 2 5 5 2" xfId="14060"/>
    <cellStyle name="20 % - Markeringsfarve6 2 2 3 2 5 5 2 2" xfId="28091"/>
    <cellStyle name="20 % - Markeringsfarve6 2 2 3 2 5 5 3" xfId="24142"/>
    <cellStyle name="20 % - Markeringsfarve6 2 2 3 2 5 6" xfId="3765"/>
    <cellStyle name="20 % - Markeringsfarve6 2 2 3 2 5 6 2" xfId="14061"/>
    <cellStyle name="20 % - Markeringsfarve6 2 2 3 2 5 6 2 2" xfId="28092"/>
    <cellStyle name="20 % - Markeringsfarve6 2 2 3 2 5 6 3" xfId="24143"/>
    <cellStyle name="20 % - Markeringsfarve6 2 2 3 2 5 7" xfId="14056"/>
    <cellStyle name="20 % - Markeringsfarve6 2 2 3 2 5 7 2" xfId="28087"/>
    <cellStyle name="20 % - Markeringsfarve6 2 2 3 2 5 8" xfId="24138"/>
    <cellStyle name="20 % - Markeringsfarve6 2 2 3 2 6" xfId="3766"/>
    <cellStyle name="20 % - Markeringsfarve6 2 2 3 2 6 2" xfId="14062"/>
    <cellStyle name="20 % - Markeringsfarve6 2 2 3 2 6 2 2" xfId="28093"/>
    <cellStyle name="20 % - Markeringsfarve6 2 2 3 2 6 3" xfId="24144"/>
    <cellStyle name="20 % - Markeringsfarve6 2 2 3 2 7" xfId="3767"/>
    <cellStyle name="20 % - Markeringsfarve6 2 2 3 2 7 2" xfId="14063"/>
    <cellStyle name="20 % - Markeringsfarve6 2 2 3 2 7 2 2" xfId="28094"/>
    <cellStyle name="20 % - Markeringsfarve6 2 2 3 2 7 3" xfId="24145"/>
    <cellStyle name="20 % - Markeringsfarve6 2 2 3 2 8" xfId="3768"/>
    <cellStyle name="20 % - Markeringsfarve6 2 2 3 2 8 2" xfId="14064"/>
    <cellStyle name="20 % - Markeringsfarve6 2 2 3 2 8 2 2" xfId="28095"/>
    <cellStyle name="20 % - Markeringsfarve6 2 2 3 2 8 3" xfId="24146"/>
    <cellStyle name="20 % - Markeringsfarve6 2 2 3 2 9" xfId="3769"/>
    <cellStyle name="20 % - Markeringsfarve6 2 2 3 2 9 2" xfId="14065"/>
    <cellStyle name="20 % - Markeringsfarve6 2 2 3 2 9 2 2" xfId="28096"/>
    <cellStyle name="20 % - Markeringsfarve6 2 2 3 2 9 3" xfId="24147"/>
    <cellStyle name="20 % - Markeringsfarve6 2 2 3 3" xfId="3770"/>
    <cellStyle name="20 % - Markeringsfarve6 2 2 3 3 10" xfId="14066"/>
    <cellStyle name="20 % - Markeringsfarve6 2 2 3 3 10 2" xfId="28097"/>
    <cellStyle name="20 % - Markeringsfarve6 2 2 3 3 11" xfId="24148"/>
    <cellStyle name="20 % - Markeringsfarve6 2 2 3 3 2" xfId="3771"/>
    <cellStyle name="20 % - Markeringsfarve6 2 2 3 3 2 2" xfId="3772"/>
    <cellStyle name="20 % - Markeringsfarve6 2 2 3 3 2 2 2" xfId="14068"/>
    <cellStyle name="20 % - Markeringsfarve6 2 2 3 3 2 2 2 2" xfId="28099"/>
    <cellStyle name="20 % - Markeringsfarve6 2 2 3 3 2 2 3" xfId="24150"/>
    <cellStyle name="20 % - Markeringsfarve6 2 2 3 3 2 3" xfId="3773"/>
    <cellStyle name="20 % - Markeringsfarve6 2 2 3 3 2 3 2" xfId="14069"/>
    <cellStyle name="20 % - Markeringsfarve6 2 2 3 3 2 3 2 2" xfId="28100"/>
    <cellStyle name="20 % - Markeringsfarve6 2 2 3 3 2 3 3" xfId="24151"/>
    <cellStyle name="20 % - Markeringsfarve6 2 2 3 3 2 4" xfId="3774"/>
    <cellStyle name="20 % - Markeringsfarve6 2 2 3 3 2 4 2" xfId="14070"/>
    <cellStyle name="20 % - Markeringsfarve6 2 2 3 3 2 4 2 2" xfId="28101"/>
    <cellStyle name="20 % - Markeringsfarve6 2 2 3 3 2 4 3" xfId="24152"/>
    <cellStyle name="20 % - Markeringsfarve6 2 2 3 3 2 5" xfId="3775"/>
    <cellStyle name="20 % - Markeringsfarve6 2 2 3 3 2 5 2" xfId="14071"/>
    <cellStyle name="20 % - Markeringsfarve6 2 2 3 3 2 5 2 2" xfId="28102"/>
    <cellStyle name="20 % - Markeringsfarve6 2 2 3 3 2 5 3" xfId="24153"/>
    <cellStyle name="20 % - Markeringsfarve6 2 2 3 3 2 6" xfId="3776"/>
    <cellStyle name="20 % - Markeringsfarve6 2 2 3 3 2 6 2" xfId="14072"/>
    <cellStyle name="20 % - Markeringsfarve6 2 2 3 3 2 6 2 2" xfId="28103"/>
    <cellStyle name="20 % - Markeringsfarve6 2 2 3 3 2 6 3" xfId="24154"/>
    <cellStyle name="20 % - Markeringsfarve6 2 2 3 3 2 7" xfId="14067"/>
    <cellStyle name="20 % - Markeringsfarve6 2 2 3 3 2 7 2" xfId="28098"/>
    <cellStyle name="20 % - Markeringsfarve6 2 2 3 3 2 8" xfId="24149"/>
    <cellStyle name="20 % - Markeringsfarve6 2 2 3 3 3" xfId="3777"/>
    <cellStyle name="20 % - Markeringsfarve6 2 2 3 3 3 2" xfId="3778"/>
    <cellStyle name="20 % - Markeringsfarve6 2 2 3 3 3 2 2" xfId="14074"/>
    <cellStyle name="20 % - Markeringsfarve6 2 2 3 3 3 2 2 2" xfId="28105"/>
    <cellStyle name="20 % - Markeringsfarve6 2 2 3 3 3 2 3" xfId="24156"/>
    <cellStyle name="20 % - Markeringsfarve6 2 2 3 3 3 3" xfId="3779"/>
    <cellStyle name="20 % - Markeringsfarve6 2 2 3 3 3 3 2" xfId="14075"/>
    <cellStyle name="20 % - Markeringsfarve6 2 2 3 3 3 3 2 2" xfId="28106"/>
    <cellStyle name="20 % - Markeringsfarve6 2 2 3 3 3 3 3" xfId="24157"/>
    <cellStyle name="20 % - Markeringsfarve6 2 2 3 3 3 4" xfId="3780"/>
    <cellStyle name="20 % - Markeringsfarve6 2 2 3 3 3 4 2" xfId="14076"/>
    <cellStyle name="20 % - Markeringsfarve6 2 2 3 3 3 4 2 2" xfId="28107"/>
    <cellStyle name="20 % - Markeringsfarve6 2 2 3 3 3 4 3" xfId="24158"/>
    <cellStyle name="20 % - Markeringsfarve6 2 2 3 3 3 5" xfId="3781"/>
    <cellStyle name="20 % - Markeringsfarve6 2 2 3 3 3 5 2" xfId="14077"/>
    <cellStyle name="20 % - Markeringsfarve6 2 2 3 3 3 5 2 2" xfId="28108"/>
    <cellStyle name="20 % - Markeringsfarve6 2 2 3 3 3 5 3" xfId="24159"/>
    <cellStyle name="20 % - Markeringsfarve6 2 2 3 3 3 6" xfId="3782"/>
    <cellStyle name="20 % - Markeringsfarve6 2 2 3 3 3 6 2" xfId="14078"/>
    <cellStyle name="20 % - Markeringsfarve6 2 2 3 3 3 6 2 2" xfId="28109"/>
    <cellStyle name="20 % - Markeringsfarve6 2 2 3 3 3 6 3" xfId="24160"/>
    <cellStyle name="20 % - Markeringsfarve6 2 2 3 3 3 7" xfId="14073"/>
    <cellStyle name="20 % - Markeringsfarve6 2 2 3 3 3 7 2" xfId="28104"/>
    <cellStyle name="20 % - Markeringsfarve6 2 2 3 3 3 8" xfId="24155"/>
    <cellStyle name="20 % - Markeringsfarve6 2 2 3 3 4" xfId="3783"/>
    <cellStyle name="20 % - Markeringsfarve6 2 2 3 3 4 2" xfId="3784"/>
    <cellStyle name="20 % - Markeringsfarve6 2 2 3 3 4 2 2" xfId="14080"/>
    <cellStyle name="20 % - Markeringsfarve6 2 2 3 3 4 2 2 2" xfId="28111"/>
    <cellStyle name="20 % - Markeringsfarve6 2 2 3 3 4 2 3" xfId="24162"/>
    <cellStyle name="20 % - Markeringsfarve6 2 2 3 3 4 3" xfId="3785"/>
    <cellStyle name="20 % - Markeringsfarve6 2 2 3 3 4 3 2" xfId="14081"/>
    <cellStyle name="20 % - Markeringsfarve6 2 2 3 3 4 3 2 2" xfId="28112"/>
    <cellStyle name="20 % - Markeringsfarve6 2 2 3 3 4 3 3" xfId="24163"/>
    <cellStyle name="20 % - Markeringsfarve6 2 2 3 3 4 4" xfId="3786"/>
    <cellStyle name="20 % - Markeringsfarve6 2 2 3 3 4 4 2" xfId="14082"/>
    <cellStyle name="20 % - Markeringsfarve6 2 2 3 3 4 4 2 2" xfId="28113"/>
    <cellStyle name="20 % - Markeringsfarve6 2 2 3 3 4 4 3" xfId="24164"/>
    <cellStyle name="20 % - Markeringsfarve6 2 2 3 3 4 5" xfId="3787"/>
    <cellStyle name="20 % - Markeringsfarve6 2 2 3 3 4 5 2" xfId="14083"/>
    <cellStyle name="20 % - Markeringsfarve6 2 2 3 3 4 5 2 2" xfId="28114"/>
    <cellStyle name="20 % - Markeringsfarve6 2 2 3 3 4 5 3" xfId="24165"/>
    <cellStyle name="20 % - Markeringsfarve6 2 2 3 3 4 6" xfId="3788"/>
    <cellStyle name="20 % - Markeringsfarve6 2 2 3 3 4 6 2" xfId="14084"/>
    <cellStyle name="20 % - Markeringsfarve6 2 2 3 3 4 6 2 2" xfId="28115"/>
    <cellStyle name="20 % - Markeringsfarve6 2 2 3 3 4 6 3" xfId="24166"/>
    <cellStyle name="20 % - Markeringsfarve6 2 2 3 3 4 7" xfId="14079"/>
    <cellStyle name="20 % - Markeringsfarve6 2 2 3 3 4 7 2" xfId="28110"/>
    <cellStyle name="20 % - Markeringsfarve6 2 2 3 3 4 8" xfId="24161"/>
    <cellStyle name="20 % - Markeringsfarve6 2 2 3 3 5" xfId="3789"/>
    <cellStyle name="20 % - Markeringsfarve6 2 2 3 3 5 2" xfId="14085"/>
    <cellStyle name="20 % - Markeringsfarve6 2 2 3 3 5 2 2" xfId="28116"/>
    <cellStyle name="20 % - Markeringsfarve6 2 2 3 3 5 3" xfId="24167"/>
    <cellStyle name="20 % - Markeringsfarve6 2 2 3 3 6" xfId="3790"/>
    <cellStyle name="20 % - Markeringsfarve6 2 2 3 3 6 2" xfId="14086"/>
    <cellStyle name="20 % - Markeringsfarve6 2 2 3 3 6 2 2" xfId="28117"/>
    <cellStyle name="20 % - Markeringsfarve6 2 2 3 3 6 3" xfId="24168"/>
    <cellStyle name="20 % - Markeringsfarve6 2 2 3 3 7" xfId="3791"/>
    <cellStyle name="20 % - Markeringsfarve6 2 2 3 3 7 2" xfId="14087"/>
    <cellStyle name="20 % - Markeringsfarve6 2 2 3 3 7 2 2" xfId="28118"/>
    <cellStyle name="20 % - Markeringsfarve6 2 2 3 3 7 3" xfId="24169"/>
    <cellStyle name="20 % - Markeringsfarve6 2 2 3 3 8" xfId="3792"/>
    <cellStyle name="20 % - Markeringsfarve6 2 2 3 3 8 2" xfId="14088"/>
    <cellStyle name="20 % - Markeringsfarve6 2 2 3 3 8 2 2" xfId="28119"/>
    <cellStyle name="20 % - Markeringsfarve6 2 2 3 3 8 3" xfId="24170"/>
    <cellStyle name="20 % - Markeringsfarve6 2 2 3 3 9" xfId="3793"/>
    <cellStyle name="20 % - Markeringsfarve6 2 2 3 3 9 2" xfId="14089"/>
    <cellStyle name="20 % - Markeringsfarve6 2 2 3 3 9 2 2" xfId="28120"/>
    <cellStyle name="20 % - Markeringsfarve6 2 2 3 3 9 3" xfId="24171"/>
    <cellStyle name="20 % - Markeringsfarve6 2 2 3 4" xfId="3794"/>
    <cellStyle name="20 % - Markeringsfarve6 2 2 3 4 2" xfId="3795"/>
    <cellStyle name="20 % - Markeringsfarve6 2 2 3 4 2 2" xfId="14091"/>
    <cellStyle name="20 % - Markeringsfarve6 2 2 3 4 2 2 2" xfId="28122"/>
    <cellStyle name="20 % - Markeringsfarve6 2 2 3 4 2 3" xfId="24173"/>
    <cellStyle name="20 % - Markeringsfarve6 2 2 3 4 3" xfId="3796"/>
    <cellStyle name="20 % - Markeringsfarve6 2 2 3 4 3 2" xfId="14092"/>
    <cellStyle name="20 % - Markeringsfarve6 2 2 3 4 3 2 2" xfId="28123"/>
    <cellStyle name="20 % - Markeringsfarve6 2 2 3 4 3 3" xfId="24174"/>
    <cellStyle name="20 % - Markeringsfarve6 2 2 3 4 4" xfId="3797"/>
    <cellStyle name="20 % - Markeringsfarve6 2 2 3 4 4 2" xfId="14093"/>
    <cellStyle name="20 % - Markeringsfarve6 2 2 3 4 4 2 2" xfId="28124"/>
    <cellStyle name="20 % - Markeringsfarve6 2 2 3 4 4 3" xfId="24175"/>
    <cellStyle name="20 % - Markeringsfarve6 2 2 3 4 5" xfId="3798"/>
    <cellStyle name="20 % - Markeringsfarve6 2 2 3 4 5 2" xfId="14094"/>
    <cellStyle name="20 % - Markeringsfarve6 2 2 3 4 5 2 2" xfId="28125"/>
    <cellStyle name="20 % - Markeringsfarve6 2 2 3 4 5 3" xfId="24176"/>
    <cellStyle name="20 % - Markeringsfarve6 2 2 3 4 6" xfId="3799"/>
    <cellStyle name="20 % - Markeringsfarve6 2 2 3 4 6 2" xfId="14095"/>
    <cellStyle name="20 % - Markeringsfarve6 2 2 3 4 6 2 2" xfId="28126"/>
    <cellStyle name="20 % - Markeringsfarve6 2 2 3 4 6 3" xfId="24177"/>
    <cellStyle name="20 % - Markeringsfarve6 2 2 3 4 7" xfId="14090"/>
    <cellStyle name="20 % - Markeringsfarve6 2 2 3 4 7 2" xfId="28121"/>
    <cellStyle name="20 % - Markeringsfarve6 2 2 3 4 8" xfId="24172"/>
    <cellStyle name="20 % - Markeringsfarve6 2 2 3 5" xfId="3800"/>
    <cellStyle name="20 % - Markeringsfarve6 2 2 3 5 2" xfId="3801"/>
    <cellStyle name="20 % - Markeringsfarve6 2 2 3 5 2 2" xfId="14097"/>
    <cellStyle name="20 % - Markeringsfarve6 2 2 3 5 2 2 2" xfId="28128"/>
    <cellStyle name="20 % - Markeringsfarve6 2 2 3 5 2 3" xfId="24179"/>
    <cellStyle name="20 % - Markeringsfarve6 2 2 3 5 3" xfId="3802"/>
    <cellStyle name="20 % - Markeringsfarve6 2 2 3 5 3 2" xfId="14098"/>
    <cellStyle name="20 % - Markeringsfarve6 2 2 3 5 3 2 2" xfId="28129"/>
    <cellStyle name="20 % - Markeringsfarve6 2 2 3 5 3 3" xfId="24180"/>
    <cellStyle name="20 % - Markeringsfarve6 2 2 3 5 4" xfId="3803"/>
    <cellStyle name="20 % - Markeringsfarve6 2 2 3 5 4 2" xfId="14099"/>
    <cellStyle name="20 % - Markeringsfarve6 2 2 3 5 4 2 2" xfId="28130"/>
    <cellStyle name="20 % - Markeringsfarve6 2 2 3 5 4 3" xfId="24181"/>
    <cellStyle name="20 % - Markeringsfarve6 2 2 3 5 5" xfId="3804"/>
    <cellStyle name="20 % - Markeringsfarve6 2 2 3 5 5 2" xfId="14100"/>
    <cellStyle name="20 % - Markeringsfarve6 2 2 3 5 5 2 2" xfId="28131"/>
    <cellStyle name="20 % - Markeringsfarve6 2 2 3 5 5 3" xfId="24182"/>
    <cellStyle name="20 % - Markeringsfarve6 2 2 3 5 6" xfId="3805"/>
    <cellStyle name="20 % - Markeringsfarve6 2 2 3 5 6 2" xfId="14101"/>
    <cellStyle name="20 % - Markeringsfarve6 2 2 3 5 6 2 2" xfId="28132"/>
    <cellStyle name="20 % - Markeringsfarve6 2 2 3 5 6 3" xfId="24183"/>
    <cellStyle name="20 % - Markeringsfarve6 2 2 3 5 7" xfId="14096"/>
    <cellStyle name="20 % - Markeringsfarve6 2 2 3 5 7 2" xfId="28127"/>
    <cellStyle name="20 % - Markeringsfarve6 2 2 3 5 8" xfId="24178"/>
    <cellStyle name="20 % - Markeringsfarve6 2 2 3 6" xfId="3806"/>
    <cellStyle name="20 % - Markeringsfarve6 2 2 3 6 2" xfId="3807"/>
    <cellStyle name="20 % - Markeringsfarve6 2 2 3 6 2 2" xfId="14103"/>
    <cellStyle name="20 % - Markeringsfarve6 2 2 3 6 2 2 2" xfId="28134"/>
    <cellStyle name="20 % - Markeringsfarve6 2 2 3 6 2 3" xfId="24185"/>
    <cellStyle name="20 % - Markeringsfarve6 2 2 3 6 3" xfId="3808"/>
    <cellStyle name="20 % - Markeringsfarve6 2 2 3 6 3 2" xfId="14104"/>
    <cellStyle name="20 % - Markeringsfarve6 2 2 3 6 3 2 2" xfId="28135"/>
    <cellStyle name="20 % - Markeringsfarve6 2 2 3 6 3 3" xfId="24186"/>
    <cellStyle name="20 % - Markeringsfarve6 2 2 3 6 4" xfId="3809"/>
    <cellStyle name="20 % - Markeringsfarve6 2 2 3 6 4 2" xfId="14105"/>
    <cellStyle name="20 % - Markeringsfarve6 2 2 3 6 4 2 2" xfId="28136"/>
    <cellStyle name="20 % - Markeringsfarve6 2 2 3 6 4 3" xfId="24187"/>
    <cellStyle name="20 % - Markeringsfarve6 2 2 3 6 5" xfId="3810"/>
    <cellStyle name="20 % - Markeringsfarve6 2 2 3 6 5 2" xfId="14106"/>
    <cellStyle name="20 % - Markeringsfarve6 2 2 3 6 5 2 2" xfId="28137"/>
    <cellStyle name="20 % - Markeringsfarve6 2 2 3 6 5 3" xfId="24188"/>
    <cellStyle name="20 % - Markeringsfarve6 2 2 3 6 6" xfId="3811"/>
    <cellStyle name="20 % - Markeringsfarve6 2 2 3 6 6 2" xfId="14107"/>
    <cellStyle name="20 % - Markeringsfarve6 2 2 3 6 6 2 2" xfId="28138"/>
    <cellStyle name="20 % - Markeringsfarve6 2 2 3 6 6 3" xfId="24189"/>
    <cellStyle name="20 % - Markeringsfarve6 2 2 3 6 7" xfId="14102"/>
    <cellStyle name="20 % - Markeringsfarve6 2 2 3 6 7 2" xfId="28133"/>
    <cellStyle name="20 % - Markeringsfarve6 2 2 3 6 8" xfId="24184"/>
    <cellStyle name="20 % - Markeringsfarve6 2 2 3 7" xfId="3812"/>
    <cellStyle name="20 % - Markeringsfarve6 2 2 3 7 2" xfId="14108"/>
    <cellStyle name="20 % - Markeringsfarve6 2 2 3 7 2 2" xfId="28139"/>
    <cellStyle name="20 % - Markeringsfarve6 2 2 3 7 3" xfId="24190"/>
    <cellStyle name="20 % - Markeringsfarve6 2 2 3 8" xfId="3813"/>
    <cellStyle name="20 % - Markeringsfarve6 2 2 3 8 2" xfId="14109"/>
    <cellStyle name="20 % - Markeringsfarve6 2 2 3 8 2 2" xfId="28140"/>
    <cellStyle name="20 % - Markeringsfarve6 2 2 3 8 3" xfId="24191"/>
    <cellStyle name="20 % - Markeringsfarve6 2 2 3 9" xfId="3814"/>
    <cellStyle name="20 % - Markeringsfarve6 2 2 3 9 2" xfId="14110"/>
    <cellStyle name="20 % - Markeringsfarve6 2 2 3 9 2 2" xfId="28141"/>
    <cellStyle name="20 % - Markeringsfarve6 2 2 3 9 3" xfId="24192"/>
    <cellStyle name="20 % - Markeringsfarve6 2 2 4" xfId="3815"/>
    <cellStyle name="20 % - Markeringsfarve6 2 2 4 10" xfId="3816"/>
    <cellStyle name="20 % - Markeringsfarve6 2 2 4 10 2" xfId="14112"/>
    <cellStyle name="20 % - Markeringsfarve6 2 2 4 10 2 2" xfId="28143"/>
    <cellStyle name="20 % - Markeringsfarve6 2 2 4 10 3" xfId="24194"/>
    <cellStyle name="20 % - Markeringsfarve6 2 2 4 11" xfId="14111"/>
    <cellStyle name="20 % - Markeringsfarve6 2 2 4 11 2" xfId="28142"/>
    <cellStyle name="20 % - Markeringsfarve6 2 2 4 12" xfId="24193"/>
    <cellStyle name="20 % - Markeringsfarve6 2 2 4 2" xfId="3817"/>
    <cellStyle name="20 % - Markeringsfarve6 2 2 4 2 10" xfId="14113"/>
    <cellStyle name="20 % - Markeringsfarve6 2 2 4 2 10 2" xfId="28144"/>
    <cellStyle name="20 % - Markeringsfarve6 2 2 4 2 11" xfId="24195"/>
    <cellStyle name="20 % - Markeringsfarve6 2 2 4 2 2" xfId="3818"/>
    <cellStyle name="20 % - Markeringsfarve6 2 2 4 2 2 2" xfId="3819"/>
    <cellStyle name="20 % - Markeringsfarve6 2 2 4 2 2 2 2" xfId="14115"/>
    <cellStyle name="20 % - Markeringsfarve6 2 2 4 2 2 2 2 2" xfId="28146"/>
    <cellStyle name="20 % - Markeringsfarve6 2 2 4 2 2 2 3" xfId="24197"/>
    <cellStyle name="20 % - Markeringsfarve6 2 2 4 2 2 3" xfId="3820"/>
    <cellStyle name="20 % - Markeringsfarve6 2 2 4 2 2 3 2" xfId="14116"/>
    <cellStyle name="20 % - Markeringsfarve6 2 2 4 2 2 3 2 2" xfId="28147"/>
    <cellStyle name="20 % - Markeringsfarve6 2 2 4 2 2 3 3" xfId="24198"/>
    <cellStyle name="20 % - Markeringsfarve6 2 2 4 2 2 4" xfId="3821"/>
    <cellStyle name="20 % - Markeringsfarve6 2 2 4 2 2 4 2" xfId="14117"/>
    <cellStyle name="20 % - Markeringsfarve6 2 2 4 2 2 4 2 2" xfId="28148"/>
    <cellStyle name="20 % - Markeringsfarve6 2 2 4 2 2 4 3" xfId="24199"/>
    <cellStyle name="20 % - Markeringsfarve6 2 2 4 2 2 5" xfId="3822"/>
    <cellStyle name="20 % - Markeringsfarve6 2 2 4 2 2 5 2" xfId="14118"/>
    <cellStyle name="20 % - Markeringsfarve6 2 2 4 2 2 5 2 2" xfId="28149"/>
    <cellStyle name="20 % - Markeringsfarve6 2 2 4 2 2 5 3" xfId="24200"/>
    <cellStyle name="20 % - Markeringsfarve6 2 2 4 2 2 6" xfId="3823"/>
    <cellStyle name="20 % - Markeringsfarve6 2 2 4 2 2 6 2" xfId="14119"/>
    <cellStyle name="20 % - Markeringsfarve6 2 2 4 2 2 6 2 2" xfId="28150"/>
    <cellStyle name="20 % - Markeringsfarve6 2 2 4 2 2 6 3" xfId="24201"/>
    <cellStyle name="20 % - Markeringsfarve6 2 2 4 2 2 7" xfId="14114"/>
    <cellStyle name="20 % - Markeringsfarve6 2 2 4 2 2 7 2" xfId="28145"/>
    <cellStyle name="20 % - Markeringsfarve6 2 2 4 2 2 8" xfId="24196"/>
    <cellStyle name="20 % - Markeringsfarve6 2 2 4 2 3" xfId="3824"/>
    <cellStyle name="20 % - Markeringsfarve6 2 2 4 2 3 2" xfId="3825"/>
    <cellStyle name="20 % - Markeringsfarve6 2 2 4 2 3 2 2" xfId="14121"/>
    <cellStyle name="20 % - Markeringsfarve6 2 2 4 2 3 2 2 2" xfId="28152"/>
    <cellStyle name="20 % - Markeringsfarve6 2 2 4 2 3 2 3" xfId="24203"/>
    <cellStyle name="20 % - Markeringsfarve6 2 2 4 2 3 3" xfId="3826"/>
    <cellStyle name="20 % - Markeringsfarve6 2 2 4 2 3 3 2" xfId="14122"/>
    <cellStyle name="20 % - Markeringsfarve6 2 2 4 2 3 3 2 2" xfId="28153"/>
    <cellStyle name="20 % - Markeringsfarve6 2 2 4 2 3 3 3" xfId="24204"/>
    <cellStyle name="20 % - Markeringsfarve6 2 2 4 2 3 4" xfId="3827"/>
    <cellStyle name="20 % - Markeringsfarve6 2 2 4 2 3 4 2" xfId="14123"/>
    <cellStyle name="20 % - Markeringsfarve6 2 2 4 2 3 4 2 2" xfId="28154"/>
    <cellStyle name="20 % - Markeringsfarve6 2 2 4 2 3 4 3" xfId="24205"/>
    <cellStyle name="20 % - Markeringsfarve6 2 2 4 2 3 5" xfId="3828"/>
    <cellStyle name="20 % - Markeringsfarve6 2 2 4 2 3 5 2" xfId="14124"/>
    <cellStyle name="20 % - Markeringsfarve6 2 2 4 2 3 5 2 2" xfId="28155"/>
    <cellStyle name="20 % - Markeringsfarve6 2 2 4 2 3 5 3" xfId="24206"/>
    <cellStyle name="20 % - Markeringsfarve6 2 2 4 2 3 6" xfId="3829"/>
    <cellStyle name="20 % - Markeringsfarve6 2 2 4 2 3 6 2" xfId="14125"/>
    <cellStyle name="20 % - Markeringsfarve6 2 2 4 2 3 6 2 2" xfId="28156"/>
    <cellStyle name="20 % - Markeringsfarve6 2 2 4 2 3 6 3" xfId="24207"/>
    <cellStyle name="20 % - Markeringsfarve6 2 2 4 2 3 7" xfId="14120"/>
    <cellStyle name="20 % - Markeringsfarve6 2 2 4 2 3 7 2" xfId="28151"/>
    <cellStyle name="20 % - Markeringsfarve6 2 2 4 2 3 8" xfId="24202"/>
    <cellStyle name="20 % - Markeringsfarve6 2 2 4 2 4" xfId="3830"/>
    <cellStyle name="20 % - Markeringsfarve6 2 2 4 2 4 2" xfId="3831"/>
    <cellStyle name="20 % - Markeringsfarve6 2 2 4 2 4 2 2" xfId="14127"/>
    <cellStyle name="20 % - Markeringsfarve6 2 2 4 2 4 2 2 2" xfId="28158"/>
    <cellStyle name="20 % - Markeringsfarve6 2 2 4 2 4 2 3" xfId="24209"/>
    <cellStyle name="20 % - Markeringsfarve6 2 2 4 2 4 3" xfId="3832"/>
    <cellStyle name="20 % - Markeringsfarve6 2 2 4 2 4 3 2" xfId="14128"/>
    <cellStyle name="20 % - Markeringsfarve6 2 2 4 2 4 3 2 2" xfId="28159"/>
    <cellStyle name="20 % - Markeringsfarve6 2 2 4 2 4 3 3" xfId="24210"/>
    <cellStyle name="20 % - Markeringsfarve6 2 2 4 2 4 4" xfId="3833"/>
    <cellStyle name="20 % - Markeringsfarve6 2 2 4 2 4 4 2" xfId="14129"/>
    <cellStyle name="20 % - Markeringsfarve6 2 2 4 2 4 4 2 2" xfId="28160"/>
    <cellStyle name="20 % - Markeringsfarve6 2 2 4 2 4 4 3" xfId="24211"/>
    <cellStyle name="20 % - Markeringsfarve6 2 2 4 2 4 5" xfId="3834"/>
    <cellStyle name="20 % - Markeringsfarve6 2 2 4 2 4 5 2" xfId="14130"/>
    <cellStyle name="20 % - Markeringsfarve6 2 2 4 2 4 5 2 2" xfId="28161"/>
    <cellStyle name="20 % - Markeringsfarve6 2 2 4 2 4 5 3" xfId="24212"/>
    <cellStyle name="20 % - Markeringsfarve6 2 2 4 2 4 6" xfId="3835"/>
    <cellStyle name="20 % - Markeringsfarve6 2 2 4 2 4 6 2" xfId="14131"/>
    <cellStyle name="20 % - Markeringsfarve6 2 2 4 2 4 6 2 2" xfId="28162"/>
    <cellStyle name="20 % - Markeringsfarve6 2 2 4 2 4 6 3" xfId="24213"/>
    <cellStyle name="20 % - Markeringsfarve6 2 2 4 2 4 7" xfId="14126"/>
    <cellStyle name="20 % - Markeringsfarve6 2 2 4 2 4 7 2" xfId="28157"/>
    <cellStyle name="20 % - Markeringsfarve6 2 2 4 2 4 8" xfId="24208"/>
    <cellStyle name="20 % - Markeringsfarve6 2 2 4 2 5" xfId="3836"/>
    <cellStyle name="20 % - Markeringsfarve6 2 2 4 2 5 2" xfId="14132"/>
    <cellStyle name="20 % - Markeringsfarve6 2 2 4 2 5 2 2" xfId="28163"/>
    <cellStyle name="20 % - Markeringsfarve6 2 2 4 2 5 3" xfId="24214"/>
    <cellStyle name="20 % - Markeringsfarve6 2 2 4 2 6" xfId="3837"/>
    <cellStyle name="20 % - Markeringsfarve6 2 2 4 2 6 2" xfId="14133"/>
    <cellStyle name="20 % - Markeringsfarve6 2 2 4 2 6 2 2" xfId="28164"/>
    <cellStyle name="20 % - Markeringsfarve6 2 2 4 2 6 3" xfId="24215"/>
    <cellStyle name="20 % - Markeringsfarve6 2 2 4 2 7" xfId="3838"/>
    <cellStyle name="20 % - Markeringsfarve6 2 2 4 2 7 2" xfId="14134"/>
    <cellStyle name="20 % - Markeringsfarve6 2 2 4 2 7 2 2" xfId="28165"/>
    <cellStyle name="20 % - Markeringsfarve6 2 2 4 2 7 3" xfId="24216"/>
    <cellStyle name="20 % - Markeringsfarve6 2 2 4 2 8" xfId="3839"/>
    <cellStyle name="20 % - Markeringsfarve6 2 2 4 2 8 2" xfId="14135"/>
    <cellStyle name="20 % - Markeringsfarve6 2 2 4 2 8 2 2" xfId="28166"/>
    <cellStyle name="20 % - Markeringsfarve6 2 2 4 2 8 3" xfId="24217"/>
    <cellStyle name="20 % - Markeringsfarve6 2 2 4 2 9" xfId="3840"/>
    <cellStyle name="20 % - Markeringsfarve6 2 2 4 2 9 2" xfId="14136"/>
    <cellStyle name="20 % - Markeringsfarve6 2 2 4 2 9 2 2" xfId="28167"/>
    <cellStyle name="20 % - Markeringsfarve6 2 2 4 2 9 3" xfId="24218"/>
    <cellStyle name="20 % - Markeringsfarve6 2 2 4 3" xfId="3841"/>
    <cellStyle name="20 % - Markeringsfarve6 2 2 4 3 2" xfId="3842"/>
    <cellStyle name="20 % - Markeringsfarve6 2 2 4 3 2 2" xfId="14138"/>
    <cellStyle name="20 % - Markeringsfarve6 2 2 4 3 2 2 2" xfId="28169"/>
    <cellStyle name="20 % - Markeringsfarve6 2 2 4 3 2 3" xfId="24220"/>
    <cellStyle name="20 % - Markeringsfarve6 2 2 4 3 3" xfId="3843"/>
    <cellStyle name="20 % - Markeringsfarve6 2 2 4 3 3 2" xfId="14139"/>
    <cellStyle name="20 % - Markeringsfarve6 2 2 4 3 3 2 2" xfId="28170"/>
    <cellStyle name="20 % - Markeringsfarve6 2 2 4 3 3 3" xfId="24221"/>
    <cellStyle name="20 % - Markeringsfarve6 2 2 4 3 4" xfId="3844"/>
    <cellStyle name="20 % - Markeringsfarve6 2 2 4 3 4 2" xfId="14140"/>
    <cellStyle name="20 % - Markeringsfarve6 2 2 4 3 4 2 2" xfId="28171"/>
    <cellStyle name="20 % - Markeringsfarve6 2 2 4 3 4 3" xfId="24222"/>
    <cellStyle name="20 % - Markeringsfarve6 2 2 4 3 5" xfId="3845"/>
    <cellStyle name="20 % - Markeringsfarve6 2 2 4 3 5 2" xfId="14141"/>
    <cellStyle name="20 % - Markeringsfarve6 2 2 4 3 5 2 2" xfId="28172"/>
    <cellStyle name="20 % - Markeringsfarve6 2 2 4 3 5 3" xfId="24223"/>
    <cellStyle name="20 % - Markeringsfarve6 2 2 4 3 6" xfId="3846"/>
    <cellStyle name="20 % - Markeringsfarve6 2 2 4 3 6 2" xfId="14142"/>
    <cellStyle name="20 % - Markeringsfarve6 2 2 4 3 6 2 2" xfId="28173"/>
    <cellStyle name="20 % - Markeringsfarve6 2 2 4 3 6 3" xfId="24224"/>
    <cellStyle name="20 % - Markeringsfarve6 2 2 4 3 7" xfId="14137"/>
    <cellStyle name="20 % - Markeringsfarve6 2 2 4 3 7 2" xfId="28168"/>
    <cellStyle name="20 % - Markeringsfarve6 2 2 4 3 8" xfId="24219"/>
    <cellStyle name="20 % - Markeringsfarve6 2 2 4 4" xfId="3847"/>
    <cellStyle name="20 % - Markeringsfarve6 2 2 4 4 2" xfId="3848"/>
    <cellStyle name="20 % - Markeringsfarve6 2 2 4 4 2 2" xfId="14144"/>
    <cellStyle name="20 % - Markeringsfarve6 2 2 4 4 2 2 2" xfId="28175"/>
    <cellStyle name="20 % - Markeringsfarve6 2 2 4 4 2 3" xfId="24226"/>
    <cellStyle name="20 % - Markeringsfarve6 2 2 4 4 3" xfId="3849"/>
    <cellStyle name="20 % - Markeringsfarve6 2 2 4 4 3 2" xfId="14145"/>
    <cellStyle name="20 % - Markeringsfarve6 2 2 4 4 3 2 2" xfId="28176"/>
    <cellStyle name="20 % - Markeringsfarve6 2 2 4 4 3 3" xfId="24227"/>
    <cellStyle name="20 % - Markeringsfarve6 2 2 4 4 4" xfId="3850"/>
    <cellStyle name="20 % - Markeringsfarve6 2 2 4 4 4 2" xfId="14146"/>
    <cellStyle name="20 % - Markeringsfarve6 2 2 4 4 4 2 2" xfId="28177"/>
    <cellStyle name="20 % - Markeringsfarve6 2 2 4 4 4 3" xfId="24228"/>
    <cellStyle name="20 % - Markeringsfarve6 2 2 4 4 5" xfId="3851"/>
    <cellStyle name="20 % - Markeringsfarve6 2 2 4 4 5 2" xfId="14147"/>
    <cellStyle name="20 % - Markeringsfarve6 2 2 4 4 5 2 2" xfId="28178"/>
    <cellStyle name="20 % - Markeringsfarve6 2 2 4 4 5 3" xfId="24229"/>
    <cellStyle name="20 % - Markeringsfarve6 2 2 4 4 6" xfId="3852"/>
    <cellStyle name="20 % - Markeringsfarve6 2 2 4 4 6 2" xfId="14148"/>
    <cellStyle name="20 % - Markeringsfarve6 2 2 4 4 6 2 2" xfId="28179"/>
    <cellStyle name="20 % - Markeringsfarve6 2 2 4 4 6 3" xfId="24230"/>
    <cellStyle name="20 % - Markeringsfarve6 2 2 4 4 7" xfId="14143"/>
    <cellStyle name="20 % - Markeringsfarve6 2 2 4 4 7 2" xfId="28174"/>
    <cellStyle name="20 % - Markeringsfarve6 2 2 4 4 8" xfId="24225"/>
    <cellStyle name="20 % - Markeringsfarve6 2 2 4 5" xfId="3853"/>
    <cellStyle name="20 % - Markeringsfarve6 2 2 4 5 2" xfId="3854"/>
    <cellStyle name="20 % - Markeringsfarve6 2 2 4 5 2 2" xfId="14150"/>
    <cellStyle name="20 % - Markeringsfarve6 2 2 4 5 2 2 2" xfId="28181"/>
    <cellStyle name="20 % - Markeringsfarve6 2 2 4 5 2 3" xfId="24232"/>
    <cellStyle name="20 % - Markeringsfarve6 2 2 4 5 3" xfId="3855"/>
    <cellStyle name="20 % - Markeringsfarve6 2 2 4 5 3 2" xfId="14151"/>
    <cellStyle name="20 % - Markeringsfarve6 2 2 4 5 3 2 2" xfId="28182"/>
    <cellStyle name="20 % - Markeringsfarve6 2 2 4 5 3 3" xfId="24233"/>
    <cellStyle name="20 % - Markeringsfarve6 2 2 4 5 4" xfId="3856"/>
    <cellStyle name="20 % - Markeringsfarve6 2 2 4 5 4 2" xfId="14152"/>
    <cellStyle name="20 % - Markeringsfarve6 2 2 4 5 4 2 2" xfId="28183"/>
    <cellStyle name="20 % - Markeringsfarve6 2 2 4 5 4 3" xfId="24234"/>
    <cellStyle name="20 % - Markeringsfarve6 2 2 4 5 5" xfId="3857"/>
    <cellStyle name="20 % - Markeringsfarve6 2 2 4 5 5 2" xfId="14153"/>
    <cellStyle name="20 % - Markeringsfarve6 2 2 4 5 5 2 2" xfId="28184"/>
    <cellStyle name="20 % - Markeringsfarve6 2 2 4 5 5 3" xfId="24235"/>
    <cellStyle name="20 % - Markeringsfarve6 2 2 4 5 6" xfId="3858"/>
    <cellStyle name="20 % - Markeringsfarve6 2 2 4 5 6 2" xfId="14154"/>
    <cellStyle name="20 % - Markeringsfarve6 2 2 4 5 6 2 2" xfId="28185"/>
    <cellStyle name="20 % - Markeringsfarve6 2 2 4 5 6 3" xfId="24236"/>
    <cellStyle name="20 % - Markeringsfarve6 2 2 4 5 7" xfId="14149"/>
    <cellStyle name="20 % - Markeringsfarve6 2 2 4 5 7 2" xfId="28180"/>
    <cellStyle name="20 % - Markeringsfarve6 2 2 4 5 8" xfId="24231"/>
    <cellStyle name="20 % - Markeringsfarve6 2 2 4 6" xfId="3859"/>
    <cellStyle name="20 % - Markeringsfarve6 2 2 4 6 2" xfId="14155"/>
    <cellStyle name="20 % - Markeringsfarve6 2 2 4 6 2 2" xfId="28186"/>
    <cellStyle name="20 % - Markeringsfarve6 2 2 4 6 3" xfId="24237"/>
    <cellStyle name="20 % - Markeringsfarve6 2 2 4 7" xfId="3860"/>
    <cellStyle name="20 % - Markeringsfarve6 2 2 4 7 2" xfId="14156"/>
    <cellStyle name="20 % - Markeringsfarve6 2 2 4 7 2 2" xfId="28187"/>
    <cellStyle name="20 % - Markeringsfarve6 2 2 4 7 3" xfId="24238"/>
    <cellStyle name="20 % - Markeringsfarve6 2 2 4 8" xfId="3861"/>
    <cellStyle name="20 % - Markeringsfarve6 2 2 4 8 2" xfId="14157"/>
    <cellStyle name="20 % - Markeringsfarve6 2 2 4 8 2 2" xfId="28188"/>
    <cellStyle name="20 % - Markeringsfarve6 2 2 4 8 3" xfId="24239"/>
    <cellStyle name="20 % - Markeringsfarve6 2 2 4 9" xfId="3862"/>
    <cellStyle name="20 % - Markeringsfarve6 2 2 4 9 2" xfId="14158"/>
    <cellStyle name="20 % - Markeringsfarve6 2 2 4 9 2 2" xfId="28189"/>
    <cellStyle name="20 % - Markeringsfarve6 2 2 4 9 3" xfId="24240"/>
    <cellStyle name="20 % - Markeringsfarve6 2 2 5" xfId="3863"/>
    <cellStyle name="20 % - Markeringsfarve6 2 2 5 10" xfId="14159"/>
    <cellStyle name="20 % - Markeringsfarve6 2 2 5 10 2" xfId="28190"/>
    <cellStyle name="20 % - Markeringsfarve6 2 2 5 11" xfId="24241"/>
    <cellStyle name="20 % - Markeringsfarve6 2 2 5 2" xfId="3864"/>
    <cellStyle name="20 % - Markeringsfarve6 2 2 5 2 2" xfId="3865"/>
    <cellStyle name="20 % - Markeringsfarve6 2 2 5 2 2 2" xfId="14161"/>
    <cellStyle name="20 % - Markeringsfarve6 2 2 5 2 2 2 2" xfId="28192"/>
    <cellStyle name="20 % - Markeringsfarve6 2 2 5 2 2 3" xfId="24243"/>
    <cellStyle name="20 % - Markeringsfarve6 2 2 5 2 3" xfId="3866"/>
    <cellStyle name="20 % - Markeringsfarve6 2 2 5 2 3 2" xfId="14162"/>
    <cellStyle name="20 % - Markeringsfarve6 2 2 5 2 3 2 2" xfId="28193"/>
    <cellStyle name="20 % - Markeringsfarve6 2 2 5 2 3 3" xfId="24244"/>
    <cellStyle name="20 % - Markeringsfarve6 2 2 5 2 4" xfId="3867"/>
    <cellStyle name="20 % - Markeringsfarve6 2 2 5 2 4 2" xfId="14163"/>
    <cellStyle name="20 % - Markeringsfarve6 2 2 5 2 4 2 2" xfId="28194"/>
    <cellStyle name="20 % - Markeringsfarve6 2 2 5 2 4 3" xfId="24245"/>
    <cellStyle name="20 % - Markeringsfarve6 2 2 5 2 5" xfId="3868"/>
    <cellStyle name="20 % - Markeringsfarve6 2 2 5 2 5 2" xfId="14164"/>
    <cellStyle name="20 % - Markeringsfarve6 2 2 5 2 5 2 2" xfId="28195"/>
    <cellStyle name="20 % - Markeringsfarve6 2 2 5 2 5 3" xfId="24246"/>
    <cellStyle name="20 % - Markeringsfarve6 2 2 5 2 6" xfId="3869"/>
    <cellStyle name="20 % - Markeringsfarve6 2 2 5 2 6 2" xfId="14165"/>
    <cellStyle name="20 % - Markeringsfarve6 2 2 5 2 6 2 2" xfId="28196"/>
    <cellStyle name="20 % - Markeringsfarve6 2 2 5 2 6 3" xfId="24247"/>
    <cellStyle name="20 % - Markeringsfarve6 2 2 5 2 7" xfId="14160"/>
    <cellStyle name="20 % - Markeringsfarve6 2 2 5 2 7 2" xfId="28191"/>
    <cellStyle name="20 % - Markeringsfarve6 2 2 5 2 8" xfId="24242"/>
    <cellStyle name="20 % - Markeringsfarve6 2 2 5 3" xfId="3870"/>
    <cellStyle name="20 % - Markeringsfarve6 2 2 5 3 2" xfId="3871"/>
    <cellStyle name="20 % - Markeringsfarve6 2 2 5 3 2 2" xfId="14167"/>
    <cellStyle name="20 % - Markeringsfarve6 2 2 5 3 2 2 2" xfId="28198"/>
    <cellStyle name="20 % - Markeringsfarve6 2 2 5 3 2 3" xfId="24249"/>
    <cellStyle name="20 % - Markeringsfarve6 2 2 5 3 3" xfId="3872"/>
    <cellStyle name="20 % - Markeringsfarve6 2 2 5 3 3 2" xfId="14168"/>
    <cellStyle name="20 % - Markeringsfarve6 2 2 5 3 3 2 2" xfId="28199"/>
    <cellStyle name="20 % - Markeringsfarve6 2 2 5 3 3 3" xfId="24250"/>
    <cellStyle name="20 % - Markeringsfarve6 2 2 5 3 4" xfId="3873"/>
    <cellStyle name="20 % - Markeringsfarve6 2 2 5 3 4 2" xfId="14169"/>
    <cellStyle name="20 % - Markeringsfarve6 2 2 5 3 4 2 2" xfId="28200"/>
    <cellStyle name="20 % - Markeringsfarve6 2 2 5 3 4 3" xfId="24251"/>
    <cellStyle name="20 % - Markeringsfarve6 2 2 5 3 5" xfId="3874"/>
    <cellStyle name="20 % - Markeringsfarve6 2 2 5 3 5 2" xfId="14170"/>
    <cellStyle name="20 % - Markeringsfarve6 2 2 5 3 5 2 2" xfId="28201"/>
    <cellStyle name="20 % - Markeringsfarve6 2 2 5 3 5 3" xfId="24252"/>
    <cellStyle name="20 % - Markeringsfarve6 2 2 5 3 6" xfId="3875"/>
    <cellStyle name="20 % - Markeringsfarve6 2 2 5 3 6 2" xfId="14171"/>
    <cellStyle name="20 % - Markeringsfarve6 2 2 5 3 6 2 2" xfId="28202"/>
    <cellStyle name="20 % - Markeringsfarve6 2 2 5 3 6 3" xfId="24253"/>
    <cellStyle name="20 % - Markeringsfarve6 2 2 5 3 7" xfId="14166"/>
    <cellStyle name="20 % - Markeringsfarve6 2 2 5 3 7 2" xfId="28197"/>
    <cellStyle name="20 % - Markeringsfarve6 2 2 5 3 8" xfId="24248"/>
    <cellStyle name="20 % - Markeringsfarve6 2 2 5 4" xfId="3876"/>
    <cellStyle name="20 % - Markeringsfarve6 2 2 5 4 2" xfId="3877"/>
    <cellStyle name="20 % - Markeringsfarve6 2 2 5 4 2 2" xfId="14173"/>
    <cellStyle name="20 % - Markeringsfarve6 2 2 5 4 2 2 2" xfId="28204"/>
    <cellStyle name="20 % - Markeringsfarve6 2 2 5 4 2 3" xfId="24255"/>
    <cellStyle name="20 % - Markeringsfarve6 2 2 5 4 3" xfId="3878"/>
    <cellStyle name="20 % - Markeringsfarve6 2 2 5 4 3 2" xfId="14174"/>
    <cellStyle name="20 % - Markeringsfarve6 2 2 5 4 3 2 2" xfId="28205"/>
    <cellStyle name="20 % - Markeringsfarve6 2 2 5 4 3 3" xfId="24256"/>
    <cellStyle name="20 % - Markeringsfarve6 2 2 5 4 4" xfId="3879"/>
    <cellStyle name="20 % - Markeringsfarve6 2 2 5 4 4 2" xfId="14175"/>
    <cellStyle name="20 % - Markeringsfarve6 2 2 5 4 4 2 2" xfId="28206"/>
    <cellStyle name="20 % - Markeringsfarve6 2 2 5 4 4 3" xfId="24257"/>
    <cellStyle name="20 % - Markeringsfarve6 2 2 5 4 5" xfId="3880"/>
    <cellStyle name="20 % - Markeringsfarve6 2 2 5 4 5 2" xfId="14176"/>
    <cellStyle name="20 % - Markeringsfarve6 2 2 5 4 5 2 2" xfId="28207"/>
    <cellStyle name="20 % - Markeringsfarve6 2 2 5 4 5 3" xfId="24258"/>
    <cellStyle name="20 % - Markeringsfarve6 2 2 5 4 6" xfId="3881"/>
    <cellStyle name="20 % - Markeringsfarve6 2 2 5 4 6 2" xfId="14177"/>
    <cellStyle name="20 % - Markeringsfarve6 2 2 5 4 6 2 2" xfId="28208"/>
    <cellStyle name="20 % - Markeringsfarve6 2 2 5 4 6 3" xfId="24259"/>
    <cellStyle name="20 % - Markeringsfarve6 2 2 5 4 7" xfId="14172"/>
    <cellStyle name="20 % - Markeringsfarve6 2 2 5 4 7 2" xfId="28203"/>
    <cellStyle name="20 % - Markeringsfarve6 2 2 5 4 8" xfId="24254"/>
    <cellStyle name="20 % - Markeringsfarve6 2 2 5 5" xfId="3882"/>
    <cellStyle name="20 % - Markeringsfarve6 2 2 5 5 2" xfId="14178"/>
    <cellStyle name="20 % - Markeringsfarve6 2 2 5 5 2 2" xfId="28209"/>
    <cellStyle name="20 % - Markeringsfarve6 2 2 5 5 3" xfId="24260"/>
    <cellStyle name="20 % - Markeringsfarve6 2 2 5 6" xfId="3883"/>
    <cellStyle name="20 % - Markeringsfarve6 2 2 5 6 2" xfId="14179"/>
    <cellStyle name="20 % - Markeringsfarve6 2 2 5 6 2 2" xfId="28210"/>
    <cellStyle name="20 % - Markeringsfarve6 2 2 5 6 3" xfId="24261"/>
    <cellStyle name="20 % - Markeringsfarve6 2 2 5 7" xfId="3884"/>
    <cellStyle name="20 % - Markeringsfarve6 2 2 5 7 2" xfId="14180"/>
    <cellStyle name="20 % - Markeringsfarve6 2 2 5 7 2 2" xfId="28211"/>
    <cellStyle name="20 % - Markeringsfarve6 2 2 5 7 3" xfId="24262"/>
    <cellStyle name="20 % - Markeringsfarve6 2 2 5 8" xfId="3885"/>
    <cellStyle name="20 % - Markeringsfarve6 2 2 5 8 2" xfId="14181"/>
    <cellStyle name="20 % - Markeringsfarve6 2 2 5 8 2 2" xfId="28212"/>
    <cellStyle name="20 % - Markeringsfarve6 2 2 5 8 3" xfId="24263"/>
    <cellStyle name="20 % - Markeringsfarve6 2 2 5 9" xfId="3886"/>
    <cellStyle name="20 % - Markeringsfarve6 2 2 5 9 2" xfId="14182"/>
    <cellStyle name="20 % - Markeringsfarve6 2 2 5 9 2 2" xfId="28213"/>
    <cellStyle name="20 % - Markeringsfarve6 2 2 5 9 3" xfId="24264"/>
    <cellStyle name="20 % - Markeringsfarve6 2 2 6" xfId="3887"/>
    <cellStyle name="20 % - Markeringsfarve6 2 2 6 2" xfId="3888"/>
    <cellStyle name="20 % - Markeringsfarve6 2 2 6 2 2" xfId="14184"/>
    <cellStyle name="20 % - Markeringsfarve6 2 2 6 2 2 2" xfId="28215"/>
    <cellStyle name="20 % - Markeringsfarve6 2 2 6 2 3" xfId="24266"/>
    <cellStyle name="20 % - Markeringsfarve6 2 2 6 3" xfId="3889"/>
    <cellStyle name="20 % - Markeringsfarve6 2 2 6 3 2" xfId="14185"/>
    <cellStyle name="20 % - Markeringsfarve6 2 2 6 3 2 2" xfId="28216"/>
    <cellStyle name="20 % - Markeringsfarve6 2 2 6 3 3" xfId="24267"/>
    <cellStyle name="20 % - Markeringsfarve6 2 2 6 4" xfId="3890"/>
    <cellStyle name="20 % - Markeringsfarve6 2 2 6 4 2" xfId="14186"/>
    <cellStyle name="20 % - Markeringsfarve6 2 2 6 4 2 2" xfId="28217"/>
    <cellStyle name="20 % - Markeringsfarve6 2 2 6 4 3" xfId="24268"/>
    <cellStyle name="20 % - Markeringsfarve6 2 2 6 5" xfId="3891"/>
    <cellStyle name="20 % - Markeringsfarve6 2 2 6 5 2" xfId="14187"/>
    <cellStyle name="20 % - Markeringsfarve6 2 2 6 5 2 2" xfId="28218"/>
    <cellStyle name="20 % - Markeringsfarve6 2 2 6 5 3" xfId="24269"/>
    <cellStyle name="20 % - Markeringsfarve6 2 2 6 6" xfId="3892"/>
    <cellStyle name="20 % - Markeringsfarve6 2 2 6 6 2" xfId="14188"/>
    <cellStyle name="20 % - Markeringsfarve6 2 2 6 6 2 2" xfId="28219"/>
    <cellStyle name="20 % - Markeringsfarve6 2 2 6 6 3" xfId="24270"/>
    <cellStyle name="20 % - Markeringsfarve6 2 2 6 7" xfId="14183"/>
    <cellStyle name="20 % - Markeringsfarve6 2 2 6 7 2" xfId="28214"/>
    <cellStyle name="20 % - Markeringsfarve6 2 2 6 8" xfId="24265"/>
    <cellStyle name="20 % - Markeringsfarve6 2 2 7" xfId="3893"/>
    <cellStyle name="20 % - Markeringsfarve6 2 2 7 2" xfId="3894"/>
    <cellStyle name="20 % - Markeringsfarve6 2 2 7 2 2" xfId="14190"/>
    <cellStyle name="20 % - Markeringsfarve6 2 2 7 2 2 2" xfId="28221"/>
    <cellStyle name="20 % - Markeringsfarve6 2 2 7 2 3" xfId="24272"/>
    <cellStyle name="20 % - Markeringsfarve6 2 2 7 3" xfId="3895"/>
    <cellStyle name="20 % - Markeringsfarve6 2 2 7 3 2" xfId="14191"/>
    <cellStyle name="20 % - Markeringsfarve6 2 2 7 3 2 2" xfId="28222"/>
    <cellStyle name="20 % - Markeringsfarve6 2 2 7 3 3" xfId="24273"/>
    <cellStyle name="20 % - Markeringsfarve6 2 2 7 4" xfId="3896"/>
    <cellStyle name="20 % - Markeringsfarve6 2 2 7 4 2" xfId="14192"/>
    <cellStyle name="20 % - Markeringsfarve6 2 2 7 4 2 2" xfId="28223"/>
    <cellStyle name="20 % - Markeringsfarve6 2 2 7 4 3" xfId="24274"/>
    <cellStyle name="20 % - Markeringsfarve6 2 2 7 5" xfId="3897"/>
    <cellStyle name="20 % - Markeringsfarve6 2 2 7 5 2" xfId="14193"/>
    <cellStyle name="20 % - Markeringsfarve6 2 2 7 5 2 2" xfId="28224"/>
    <cellStyle name="20 % - Markeringsfarve6 2 2 7 5 3" xfId="24275"/>
    <cellStyle name="20 % - Markeringsfarve6 2 2 7 6" xfId="3898"/>
    <cellStyle name="20 % - Markeringsfarve6 2 2 7 6 2" xfId="14194"/>
    <cellStyle name="20 % - Markeringsfarve6 2 2 7 6 2 2" xfId="28225"/>
    <cellStyle name="20 % - Markeringsfarve6 2 2 7 6 3" xfId="24276"/>
    <cellStyle name="20 % - Markeringsfarve6 2 2 7 7" xfId="14189"/>
    <cellStyle name="20 % - Markeringsfarve6 2 2 7 7 2" xfId="28220"/>
    <cellStyle name="20 % - Markeringsfarve6 2 2 7 8" xfId="24271"/>
    <cellStyle name="20 % - Markeringsfarve6 2 2 8" xfId="3899"/>
    <cellStyle name="20 % - Markeringsfarve6 2 2 8 2" xfId="3900"/>
    <cellStyle name="20 % - Markeringsfarve6 2 2 8 2 2" xfId="14196"/>
    <cellStyle name="20 % - Markeringsfarve6 2 2 8 2 2 2" xfId="28227"/>
    <cellStyle name="20 % - Markeringsfarve6 2 2 8 2 3" xfId="24278"/>
    <cellStyle name="20 % - Markeringsfarve6 2 2 8 3" xfId="3901"/>
    <cellStyle name="20 % - Markeringsfarve6 2 2 8 3 2" xfId="14197"/>
    <cellStyle name="20 % - Markeringsfarve6 2 2 8 3 2 2" xfId="28228"/>
    <cellStyle name="20 % - Markeringsfarve6 2 2 8 3 3" xfId="24279"/>
    <cellStyle name="20 % - Markeringsfarve6 2 2 8 4" xfId="3902"/>
    <cellStyle name="20 % - Markeringsfarve6 2 2 8 4 2" xfId="14198"/>
    <cellStyle name="20 % - Markeringsfarve6 2 2 8 4 2 2" xfId="28229"/>
    <cellStyle name="20 % - Markeringsfarve6 2 2 8 4 3" xfId="24280"/>
    <cellStyle name="20 % - Markeringsfarve6 2 2 8 5" xfId="3903"/>
    <cellStyle name="20 % - Markeringsfarve6 2 2 8 5 2" xfId="14199"/>
    <cellStyle name="20 % - Markeringsfarve6 2 2 8 5 2 2" xfId="28230"/>
    <cellStyle name="20 % - Markeringsfarve6 2 2 8 5 3" xfId="24281"/>
    <cellStyle name="20 % - Markeringsfarve6 2 2 8 6" xfId="3904"/>
    <cellStyle name="20 % - Markeringsfarve6 2 2 8 6 2" xfId="14200"/>
    <cellStyle name="20 % - Markeringsfarve6 2 2 8 6 2 2" xfId="28231"/>
    <cellStyle name="20 % - Markeringsfarve6 2 2 8 6 3" xfId="24282"/>
    <cellStyle name="20 % - Markeringsfarve6 2 2 8 7" xfId="14195"/>
    <cellStyle name="20 % - Markeringsfarve6 2 2 8 7 2" xfId="28226"/>
    <cellStyle name="20 % - Markeringsfarve6 2 2 8 8" xfId="24277"/>
    <cellStyle name="20 % - Markeringsfarve6 2 2 9" xfId="3905"/>
    <cellStyle name="20 % - Markeringsfarve6 2 2 9 2" xfId="14201"/>
    <cellStyle name="20 % - Markeringsfarve6 2 2 9 2 2" xfId="28232"/>
    <cellStyle name="20 % - Markeringsfarve6 2 2 9 3" xfId="24283"/>
    <cellStyle name="20 % - Markeringsfarve6 2 2_Budget" xfId="3906"/>
    <cellStyle name="20 % - Markeringsfarve6 2 3" xfId="3907"/>
    <cellStyle name="20 % - Markeringsfarve6 2 3 10" xfId="3908"/>
    <cellStyle name="20 % - Markeringsfarve6 2 3 10 2" xfId="14203"/>
    <cellStyle name="20 % - Markeringsfarve6 2 3 10 2 2" xfId="28234"/>
    <cellStyle name="20 % - Markeringsfarve6 2 3 10 3" xfId="24285"/>
    <cellStyle name="20 % - Markeringsfarve6 2 3 11" xfId="3909"/>
    <cellStyle name="20 % - Markeringsfarve6 2 3 11 2" xfId="14204"/>
    <cellStyle name="20 % - Markeringsfarve6 2 3 11 2 2" xfId="28235"/>
    <cellStyle name="20 % - Markeringsfarve6 2 3 11 3" xfId="24286"/>
    <cellStyle name="20 % - Markeringsfarve6 2 3 12" xfId="3910"/>
    <cellStyle name="20 % - Markeringsfarve6 2 3 12 2" xfId="14205"/>
    <cellStyle name="20 % - Markeringsfarve6 2 3 12 2 2" xfId="28236"/>
    <cellStyle name="20 % - Markeringsfarve6 2 3 12 3" xfId="24287"/>
    <cellStyle name="20 % - Markeringsfarve6 2 3 13" xfId="3911"/>
    <cellStyle name="20 % - Markeringsfarve6 2 3 14" xfId="14202"/>
    <cellStyle name="20 % - Markeringsfarve6 2 3 14 2" xfId="28233"/>
    <cellStyle name="20 % - Markeringsfarve6 2 3 15" xfId="24284"/>
    <cellStyle name="20 % - Markeringsfarve6 2 3 2" xfId="3912"/>
    <cellStyle name="20 % - Markeringsfarve6 2 3 2 10" xfId="3913"/>
    <cellStyle name="20 % - Markeringsfarve6 2 3 2 10 2" xfId="14207"/>
    <cellStyle name="20 % - Markeringsfarve6 2 3 2 10 2 2" xfId="28238"/>
    <cellStyle name="20 % - Markeringsfarve6 2 3 2 10 3" xfId="24289"/>
    <cellStyle name="20 % - Markeringsfarve6 2 3 2 11" xfId="3914"/>
    <cellStyle name="20 % - Markeringsfarve6 2 3 2 11 2" xfId="14208"/>
    <cellStyle name="20 % - Markeringsfarve6 2 3 2 11 2 2" xfId="28239"/>
    <cellStyle name="20 % - Markeringsfarve6 2 3 2 11 3" xfId="24290"/>
    <cellStyle name="20 % - Markeringsfarve6 2 3 2 12" xfId="14206"/>
    <cellStyle name="20 % - Markeringsfarve6 2 3 2 12 2" xfId="28237"/>
    <cellStyle name="20 % - Markeringsfarve6 2 3 2 13" xfId="24288"/>
    <cellStyle name="20 % - Markeringsfarve6 2 3 2 2" xfId="3915"/>
    <cellStyle name="20 % - Markeringsfarve6 2 3 2 2 10" xfId="3916"/>
    <cellStyle name="20 % - Markeringsfarve6 2 3 2 2 10 2" xfId="14210"/>
    <cellStyle name="20 % - Markeringsfarve6 2 3 2 2 10 2 2" xfId="28241"/>
    <cellStyle name="20 % - Markeringsfarve6 2 3 2 2 10 3" xfId="24292"/>
    <cellStyle name="20 % - Markeringsfarve6 2 3 2 2 11" xfId="14209"/>
    <cellStyle name="20 % - Markeringsfarve6 2 3 2 2 11 2" xfId="28240"/>
    <cellStyle name="20 % - Markeringsfarve6 2 3 2 2 12" xfId="24291"/>
    <cellStyle name="20 % - Markeringsfarve6 2 3 2 2 2" xfId="3917"/>
    <cellStyle name="20 % - Markeringsfarve6 2 3 2 2 2 2" xfId="3918"/>
    <cellStyle name="20 % - Markeringsfarve6 2 3 2 2 2 2 2" xfId="14212"/>
    <cellStyle name="20 % - Markeringsfarve6 2 3 2 2 2 2 2 2" xfId="28243"/>
    <cellStyle name="20 % - Markeringsfarve6 2 3 2 2 2 2 3" xfId="24294"/>
    <cellStyle name="20 % - Markeringsfarve6 2 3 2 2 2 3" xfId="3919"/>
    <cellStyle name="20 % - Markeringsfarve6 2 3 2 2 2 3 2" xfId="14213"/>
    <cellStyle name="20 % - Markeringsfarve6 2 3 2 2 2 3 2 2" xfId="28244"/>
    <cellStyle name="20 % - Markeringsfarve6 2 3 2 2 2 3 3" xfId="24295"/>
    <cellStyle name="20 % - Markeringsfarve6 2 3 2 2 2 4" xfId="3920"/>
    <cellStyle name="20 % - Markeringsfarve6 2 3 2 2 2 4 2" xfId="14214"/>
    <cellStyle name="20 % - Markeringsfarve6 2 3 2 2 2 4 2 2" xfId="28245"/>
    <cellStyle name="20 % - Markeringsfarve6 2 3 2 2 2 4 3" xfId="24296"/>
    <cellStyle name="20 % - Markeringsfarve6 2 3 2 2 2 5" xfId="3921"/>
    <cellStyle name="20 % - Markeringsfarve6 2 3 2 2 2 5 2" xfId="14215"/>
    <cellStyle name="20 % - Markeringsfarve6 2 3 2 2 2 5 2 2" xfId="28246"/>
    <cellStyle name="20 % - Markeringsfarve6 2 3 2 2 2 5 3" xfId="24297"/>
    <cellStyle name="20 % - Markeringsfarve6 2 3 2 2 2 6" xfId="3922"/>
    <cellStyle name="20 % - Markeringsfarve6 2 3 2 2 2 6 2" xfId="14216"/>
    <cellStyle name="20 % - Markeringsfarve6 2 3 2 2 2 6 2 2" xfId="28247"/>
    <cellStyle name="20 % - Markeringsfarve6 2 3 2 2 2 6 3" xfId="24298"/>
    <cellStyle name="20 % - Markeringsfarve6 2 3 2 2 2 7" xfId="14211"/>
    <cellStyle name="20 % - Markeringsfarve6 2 3 2 2 2 7 2" xfId="28242"/>
    <cellStyle name="20 % - Markeringsfarve6 2 3 2 2 2 8" xfId="24293"/>
    <cellStyle name="20 % - Markeringsfarve6 2 3 2 2 3" xfId="3923"/>
    <cellStyle name="20 % - Markeringsfarve6 2 3 2 2 3 2" xfId="3924"/>
    <cellStyle name="20 % - Markeringsfarve6 2 3 2 2 3 2 2" xfId="14218"/>
    <cellStyle name="20 % - Markeringsfarve6 2 3 2 2 3 2 2 2" xfId="28249"/>
    <cellStyle name="20 % - Markeringsfarve6 2 3 2 2 3 2 3" xfId="24300"/>
    <cellStyle name="20 % - Markeringsfarve6 2 3 2 2 3 3" xfId="3925"/>
    <cellStyle name="20 % - Markeringsfarve6 2 3 2 2 3 3 2" xfId="14219"/>
    <cellStyle name="20 % - Markeringsfarve6 2 3 2 2 3 3 2 2" xfId="28250"/>
    <cellStyle name="20 % - Markeringsfarve6 2 3 2 2 3 3 3" xfId="24301"/>
    <cellStyle name="20 % - Markeringsfarve6 2 3 2 2 3 4" xfId="3926"/>
    <cellStyle name="20 % - Markeringsfarve6 2 3 2 2 3 4 2" xfId="14220"/>
    <cellStyle name="20 % - Markeringsfarve6 2 3 2 2 3 4 2 2" xfId="28251"/>
    <cellStyle name="20 % - Markeringsfarve6 2 3 2 2 3 4 3" xfId="24302"/>
    <cellStyle name="20 % - Markeringsfarve6 2 3 2 2 3 5" xfId="3927"/>
    <cellStyle name="20 % - Markeringsfarve6 2 3 2 2 3 5 2" xfId="14221"/>
    <cellStyle name="20 % - Markeringsfarve6 2 3 2 2 3 5 2 2" xfId="28252"/>
    <cellStyle name="20 % - Markeringsfarve6 2 3 2 2 3 5 3" xfId="24303"/>
    <cellStyle name="20 % - Markeringsfarve6 2 3 2 2 3 6" xfId="3928"/>
    <cellStyle name="20 % - Markeringsfarve6 2 3 2 2 3 6 2" xfId="14222"/>
    <cellStyle name="20 % - Markeringsfarve6 2 3 2 2 3 6 2 2" xfId="28253"/>
    <cellStyle name="20 % - Markeringsfarve6 2 3 2 2 3 6 3" xfId="24304"/>
    <cellStyle name="20 % - Markeringsfarve6 2 3 2 2 3 7" xfId="14217"/>
    <cellStyle name="20 % - Markeringsfarve6 2 3 2 2 3 7 2" xfId="28248"/>
    <cellStyle name="20 % - Markeringsfarve6 2 3 2 2 3 8" xfId="24299"/>
    <cellStyle name="20 % - Markeringsfarve6 2 3 2 2 4" xfId="3929"/>
    <cellStyle name="20 % - Markeringsfarve6 2 3 2 2 4 2" xfId="3930"/>
    <cellStyle name="20 % - Markeringsfarve6 2 3 2 2 4 2 2" xfId="14224"/>
    <cellStyle name="20 % - Markeringsfarve6 2 3 2 2 4 2 2 2" xfId="28255"/>
    <cellStyle name="20 % - Markeringsfarve6 2 3 2 2 4 2 3" xfId="24306"/>
    <cellStyle name="20 % - Markeringsfarve6 2 3 2 2 4 3" xfId="3931"/>
    <cellStyle name="20 % - Markeringsfarve6 2 3 2 2 4 3 2" xfId="14225"/>
    <cellStyle name="20 % - Markeringsfarve6 2 3 2 2 4 3 2 2" xfId="28256"/>
    <cellStyle name="20 % - Markeringsfarve6 2 3 2 2 4 3 3" xfId="24307"/>
    <cellStyle name="20 % - Markeringsfarve6 2 3 2 2 4 4" xfId="3932"/>
    <cellStyle name="20 % - Markeringsfarve6 2 3 2 2 4 4 2" xfId="14226"/>
    <cellStyle name="20 % - Markeringsfarve6 2 3 2 2 4 4 2 2" xfId="28257"/>
    <cellStyle name="20 % - Markeringsfarve6 2 3 2 2 4 4 3" xfId="24308"/>
    <cellStyle name="20 % - Markeringsfarve6 2 3 2 2 4 5" xfId="3933"/>
    <cellStyle name="20 % - Markeringsfarve6 2 3 2 2 4 5 2" xfId="14227"/>
    <cellStyle name="20 % - Markeringsfarve6 2 3 2 2 4 5 2 2" xfId="28258"/>
    <cellStyle name="20 % - Markeringsfarve6 2 3 2 2 4 5 3" xfId="24309"/>
    <cellStyle name="20 % - Markeringsfarve6 2 3 2 2 4 6" xfId="3934"/>
    <cellStyle name="20 % - Markeringsfarve6 2 3 2 2 4 6 2" xfId="14228"/>
    <cellStyle name="20 % - Markeringsfarve6 2 3 2 2 4 6 2 2" xfId="28259"/>
    <cellStyle name="20 % - Markeringsfarve6 2 3 2 2 4 6 3" xfId="24310"/>
    <cellStyle name="20 % - Markeringsfarve6 2 3 2 2 4 7" xfId="14223"/>
    <cellStyle name="20 % - Markeringsfarve6 2 3 2 2 4 7 2" xfId="28254"/>
    <cellStyle name="20 % - Markeringsfarve6 2 3 2 2 4 8" xfId="24305"/>
    <cellStyle name="20 % - Markeringsfarve6 2 3 2 2 5" xfId="3935"/>
    <cellStyle name="20 % - Markeringsfarve6 2 3 2 2 5 2" xfId="3936"/>
    <cellStyle name="20 % - Markeringsfarve6 2 3 2 2 5 2 2" xfId="14230"/>
    <cellStyle name="20 % - Markeringsfarve6 2 3 2 2 5 2 2 2" xfId="28261"/>
    <cellStyle name="20 % - Markeringsfarve6 2 3 2 2 5 2 3" xfId="24312"/>
    <cellStyle name="20 % - Markeringsfarve6 2 3 2 2 5 3" xfId="3937"/>
    <cellStyle name="20 % - Markeringsfarve6 2 3 2 2 5 3 2" xfId="14231"/>
    <cellStyle name="20 % - Markeringsfarve6 2 3 2 2 5 3 2 2" xfId="28262"/>
    <cellStyle name="20 % - Markeringsfarve6 2 3 2 2 5 3 3" xfId="24313"/>
    <cellStyle name="20 % - Markeringsfarve6 2 3 2 2 5 4" xfId="3938"/>
    <cellStyle name="20 % - Markeringsfarve6 2 3 2 2 5 4 2" xfId="14232"/>
    <cellStyle name="20 % - Markeringsfarve6 2 3 2 2 5 4 2 2" xfId="28263"/>
    <cellStyle name="20 % - Markeringsfarve6 2 3 2 2 5 4 3" xfId="24314"/>
    <cellStyle name="20 % - Markeringsfarve6 2 3 2 2 5 5" xfId="3939"/>
    <cellStyle name="20 % - Markeringsfarve6 2 3 2 2 5 5 2" xfId="14233"/>
    <cellStyle name="20 % - Markeringsfarve6 2 3 2 2 5 5 2 2" xfId="28264"/>
    <cellStyle name="20 % - Markeringsfarve6 2 3 2 2 5 5 3" xfId="24315"/>
    <cellStyle name="20 % - Markeringsfarve6 2 3 2 2 5 6" xfId="3940"/>
    <cellStyle name="20 % - Markeringsfarve6 2 3 2 2 5 6 2" xfId="14234"/>
    <cellStyle name="20 % - Markeringsfarve6 2 3 2 2 5 6 2 2" xfId="28265"/>
    <cellStyle name="20 % - Markeringsfarve6 2 3 2 2 5 6 3" xfId="24316"/>
    <cellStyle name="20 % - Markeringsfarve6 2 3 2 2 5 7" xfId="14229"/>
    <cellStyle name="20 % - Markeringsfarve6 2 3 2 2 5 7 2" xfId="28260"/>
    <cellStyle name="20 % - Markeringsfarve6 2 3 2 2 5 8" xfId="24311"/>
    <cellStyle name="20 % - Markeringsfarve6 2 3 2 2 6" xfId="3941"/>
    <cellStyle name="20 % - Markeringsfarve6 2 3 2 2 6 2" xfId="14235"/>
    <cellStyle name="20 % - Markeringsfarve6 2 3 2 2 6 2 2" xfId="28266"/>
    <cellStyle name="20 % - Markeringsfarve6 2 3 2 2 6 3" xfId="24317"/>
    <cellStyle name="20 % - Markeringsfarve6 2 3 2 2 7" xfId="3942"/>
    <cellStyle name="20 % - Markeringsfarve6 2 3 2 2 7 2" xfId="14236"/>
    <cellStyle name="20 % - Markeringsfarve6 2 3 2 2 7 2 2" xfId="28267"/>
    <cellStyle name="20 % - Markeringsfarve6 2 3 2 2 7 3" xfId="24318"/>
    <cellStyle name="20 % - Markeringsfarve6 2 3 2 2 8" xfId="3943"/>
    <cellStyle name="20 % - Markeringsfarve6 2 3 2 2 8 2" xfId="14237"/>
    <cellStyle name="20 % - Markeringsfarve6 2 3 2 2 8 2 2" xfId="28268"/>
    <cellStyle name="20 % - Markeringsfarve6 2 3 2 2 8 3" xfId="24319"/>
    <cellStyle name="20 % - Markeringsfarve6 2 3 2 2 9" xfId="3944"/>
    <cellStyle name="20 % - Markeringsfarve6 2 3 2 2 9 2" xfId="14238"/>
    <cellStyle name="20 % - Markeringsfarve6 2 3 2 2 9 2 2" xfId="28269"/>
    <cellStyle name="20 % - Markeringsfarve6 2 3 2 2 9 3" xfId="24320"/>
    <cellStyle name="20 % - Markeringsfarve6 2 3 2 3" xfId="3945"/>
    <cellStyle name="20 % - Markeringsfarve6 2 3 2 3 2" xfId="3946"/>
    <cellStyle name="20 % - Markeringsfarve6 2 3 2 3 2 2" xfId="14240"/>
    <cellStyle name="20 % - Markeringsfarve6 2 3 2 3 2 2 2" xfId="28271"/>
    <cellStyle name="20 % - Markeringsfarve6 2 3 2 3 2 3" xfId="24322"/>
    <cellStyle name="20 % - Markeringsfarve6 2 3 2 3 3" xfId="3947"/>
    <cellStyle name="20 % - Markeringsfarve6 2 3 2 3 3 2" xfId="14241"/>
    <cellStyle name="20 % - Markeringsfarve6 2 3 2 3 3 2 2" xfId="28272"/>
    <cellStyle name="20 % - Markeringsfarve6 2 3 2 3 3 3" xfId="24323"/>
    <cellStyle name="20 % - Markeringsfarve6 2 3 2 3 4" xfId="3948"/>
    <cellStyle name="20 % - Markeringsfarve6 2 3 2 3 4 2" xfId="14242"/>
    <cellStyle name="20 % - Markeringsfarve6 2 3 2 3 4 2 2" xfId="28273"/>
    <cellStyle name="20 % - Markeringsfarve6 2 3 2 3 4 3" xfId="24324"/>
    <cellStyle name="20 % - Markeringsfarve6 2 3 2 3 5" xfId="3949"/>
    <cellStyle name="20 % - Markeringsfarve6 2 3 2 3 5 2" xfId="14243"/>
    <cellStyle name="20 % - Markeringsfarve6 2 3 2 3 5 2 2" xfId="28274"/>
    <cellStyle name="20 % - Markeringsfarve6 2 3 2 3 5 3" xfId="24325"/>
    <cellStyle name="20 % - Markeringsfarve6 2 3 2 3 6" xfId="3950"/>
    <cellStyle name="20 % - Markeringsfarve6 2 3 2 3 6 2" xfId="14244"/>
    <cellStyle name="20 % - Markeringsfarve6 2 3 2 3 6 2 2" xfId="28275"/>
    <cellStyle name="20 % - Markeringsfarve6 2 3 2 3 6 3" xfId="24326"/>
    <cellStyle name="20 % - Markeringsfarve6 2 3 2 3 7" xfId="14239"/>
    <cellStyle name="20 % - Markeringsfarve6 2 3 2 3 7 2" xfId="28270"/>
    <cellStyle name="20 % - Markeringsfarve6 2 3 2 3 8" xfId="24321"/>
    <cellStyle name="20 % - Markeringsfarve6 2 3 2 4" xfId="3951"/>
    <cellStyle name="20 % - Markeringsfarve6 2 3 2 4 2" xfId="3952"/>
    <cellStyle name="20 % - Markeringsfarve6 2 3 2 4 2 2" xfId="14246"/>
    <cellStyle name="20 % - Markeringsfarve6 2 3 2 4 2 2 2" xfId="28277"/>
    <cellStyle name="20 % - Markeringsfarve6 2 3 2 4 2 3" xfId="24328"/>
    <cellStyle name="20 % - Markeringsfarve6 2 3 2 4 3" xfId="3953"/>
    <cellStyle name="20 % - Markeringsfarve6 2 3 2 4 3 2" xfId="14247"/>
    <cellStyle name="20 % - Markeringsfarve6 2 3 2 4 3 2 2" xfId="28278"/>
    <cellStyle name="20 % - Markeringsfarve6 2 3 2 4 3 3" xfId="24329"/>
    <cellStyle name="20 % - Markeringsfarve6 2 3 2 4 4" xfId="3954"/>
    <cellStyle name="20 % - Markeringsfarve6 2 3 2 4 4 2" xfId="14248"/>
    <cellStyle name="20 % - Markeringsfarve6 2 3 2 4 4 2 2" xfId="28279"/>
    <cellStyle name="20 % - Markeringsfarve6 2 3 2 4 4 3" xfId="24330"/>
    <cellStyle name="20 % - Markeringsfarve6 2 3 2 4 5" xfId="3955"/>
    <cellStyle name="20 % - Markeringsfarve6 2 3 2 4 5 2" xfId="14249"/>
    <cellStyle name="20 % - Markeringsfarve6 2 3 2 4 5 2 2" xfId="28280"/>
    <cellStyle name="20 % - Markeringsfarve6 2 3 2 4 5 3" xfId="24331"/>
    <cellStyle name="20 % - Markeringsfarve6 2 3 2 4 6" xfId="3956"/>
    <cellStyle name="20 % - Markeringsfarve6 2 3 2 4 6 2" xfId="14250"/>
    <cellStyle name="20 % - Markeringsfarve6 2 3 2 4 6 2 2" xfId="28281"/>
    <cellStyle name="20 % - Markeringsfarve6 2 3 2 4 6 3" xfId="24332"/>
    <cellStyle name="20 % - Markeringsfarve6 2 3 2 4 7" xfId="14245"/>
    <cellStyle name="20 % - Markeringsfarve6 2 3 2 4 7 2" xfId="28276"/>
    <cellStyle name="20 % - Markeringsfarve6 2 3 2 4 8" xfId="24327"/>
    <cellStyle name="20 % - Markeringsfarve6 2 3 2 5" xfId="3957"/>
    <cellStyle name="20 % - Markeringsfarve6 2 3 2 5 2" xfId="3958"/>
    <cellStyle name="20 % - Markeringsfarve6 2 3 2 5 2 2" xfId="14252"/>
    <cellStyle name="20 % - Markeringsfarve6 2 3 2 5 2 2 2" xfId="28283"/>
    <cellStyle name="20 % - Markeringsfarve6 2 3 2 5 2 3" xfId="24334"/>
    <cellStyle name="20 % - Markeringsfarve6 2 3 2 5 3" xfId="3959"/>
    <cellStyle name="20 % - Markeringsfarve6 2 3 2 5 3 2" xfId="14253"/>
    <cellStyle name="20 % - Markeringsfarve6 2 3 2 5 3 2 2" xfId="28284"/>
    <cellStyle name="20 % - Markeringsfarve6 2 3 2 5 3 3" xfId="24335"/>
    <cellStyle name="20 % - Markeringsfarve6 2 3 2 5 4" xfId="3960"/>
    <cellStyle name="20 % - Markeringsfarve6 2 3 2 5 4 2" xfId="14254"/>
    <cellStyle name="20 % - Markeringsfarve6 2 3 2 5 4 2 2" xfId="28285"/>
    <cellStyle name="20 % - Markeringsfarve6 2 3 2 5 4 3" xfId="24336"/>
    <cellStyle name="20 % - Markeringsfarve6 2 3 2 5 5" xfId="3961"/>
    <cellStyle name="20 % - Markeringsfarve6 2 3 2 5 5 2" xfId="14255"/>
    <cellStyle name="20 % - Markeringsfarve6 2 3 2 5 5 2 2" xfId="28286"/>
    <cellStyle name="20 % - Markeringsfarve6 2 3 2 5 5 3" xfId="24337"/>
    <cellStyle name="20 % - Markeringsfarve6 2 3 2 5 6" xfId="3962"/>
    <cellStyle name="20 % - Markeringsfarve6 2 3 2 5 6 2" xfId="14256"/>
    <cellStyle name="20 % - Markeringsfarve6 2 3 2 5 6 2 2" xfId="28287"/>
    <cellStyle name="20 % - Markeringsfarve6 2 3 2 5 6 3" xfId="24338"/>
    <cellStyle name="20 % - Markeringsfarve6 2 3 2 5 7" xfId="14251"/>
    <cellStyle name="20 % - Markeringsfarve6 2 3 2 5 7 2" xfId="28282"/>
    <cellStyle name="20 % - Markeringsfarve6 2 3 2 5 8" xfId="24333"/>
    <cellStyle name="20 % - Markeringsfarve6 2 3 2 6" xfId="3963"/>
    <cellStyle name="20 % - Markeringsfarve6 2 3 2 6 2" xfId="3964"/>
    <cellStyle name="20 % - Markeringsfarve6 2 3 2 6 2 2" xfId="14258"/>
    <cellStyle name="20 % - Markeringsfarve6 2 3 2 6 2 2 2" xfId="28289"/>
    <cellStyle name="20 % - Markeringsfarve6 2 3 2 6 2 3" xfId="24340"/>
    <cellStyle name="20 % - Markeringsfarve6 2 3 2 6 3" xfId="3965"/>
    <cellStyle name="20 % - Markeringsfarve6 2 3 2 6 3 2" xfId="14259"/>
    <cellStyle name="20 % - Markeringsfarve6 2 3 2 6 3 2 2" xfId="28290"/>
    <cellStyle name="20 % - Markeringsfarve6 2 3 2 6 3 3" xfId="24341"/>
    <cellStyle name="20 % - Markeringsfarve6 2 3 2 6 4" xfId="3966"/>
    <cellStyle name="20 % - Markeringsfarve6 2 3 2 6 4 2" xfId="14260"/>
    <cellStyle name="20 % - Markeringsfarve6 2 3 2 6 4 2 2" xfId="28291"/>
    <cellStyle name="20 % - Markeringsfarve6 2 3 2 6 4 3" xfId="24342"/>
    <cellStyle name="20 % - Markeringsfarve6 2 3 2 6 5" xfId="3967"/>
    <cellStyle name="20 % - Markeringsfarve6 2 3 2 6 5 2" xfId="14261"/>
    <cellStyle name="20 % - Markeringsfarve6 2 3 2 6 5 2 2" xfId="28292"/>
    <cellStyle name="20 % - Markeringsfarve6 2 3 2 6 5 3" xfId="24343"/>
    <cellStyle name="20 % - Markeringsfarve6 2 3 2 6 6" xfId="3968"/>
    <cellStyle name="20 % - Markeringsfarve6 2 3 2 6 6 2" xfId="14262"/>
    <cellStyle name="20 % - Markeringsfarve6 2 3 2 6 6 2 2" xfId="28293"/>
    <cellStyle name="20 % - Markeringsfarve6 2 3 2 6 6 3" xfId="24344"/>
    <cellStyle name="20 % - Markeringsfarve6 2 3 2 6 7" xfId="14257"/>
    <cellStyle name="20 % - Markeringsfarve6 2 3 2 6 7 2" xfId="28288"/>
    <cellStyle name="20 % - Markeringsfarve6 2 3 2 6 8" xfId="24339"/>
    <cellStyle name="20 % - Markeringsfarve6 2 3 2 7" xfId="3969"/>
    <cellStyle name="20 % - Markeringsfarve6 2 3 2 7 2" xfId="14263"/>
    <cellStyle name="20 % - Markeringsfarve6 2 3 2 7 2 2" xfId="28294"/>
    <cellStyle name="20 % - Markeringsfarve6 2 3 2 7 3" xfId="24345"/>
    <cellStyle name="20 % - Markeringsfarve6 2 3 2 8" xfId="3970"/>
    <cellStyle name="20 % - Markeringsfarve6 2 3 2 8 2" xfId="14264"/>
    <cellStyle name="20 % - Markeringsfarve6 2 3 2 8 2 2" xfId="28295"/>
    <cellStyle name="20 % - Markeringsfarve6 2 3 2 8 3" xfId="24346"/>
    <cellStyle name="20 % - Markeringsfarve6 2 3 2 9" xfId="3971"/>
    <cellStyle name="20 % - Markeringsfarve6 2 3 2 9 2" xfId="14265"/>
    <cellStyle name="20 % - Markeringsfarve6 2 3 2 9 2 2" xfId="28296"/>
    <cellStyle name="20 % - Markeringsfarve6 2 3 2 9 3" xfId="24347"/>
    <cellStyle name="20 % - Markeringsfarve6 2 3 3" xfId="3972"/>
    <cellStyle name="20 % - Markeringsfarve6 2 3 3 10" xfId="3973"/>
    <cellStyle name="20 % - Markeringsfarve6 2 3 3 10 2" xfId="14267"/>
    <cellStyle name="20 % - Markeringsfarve6 2 3 3 10 2 2" xfId="28298"/>
    <cellStyle name="20 % - Markeringsfarve6 2 3 3 10 3" xfId="24349"/>
    <cellStyle name="20 % - Markeringsfarve6 2 3 3 11" xfId="14266"/>
    <cellStyle name="20 % - Markeringsfarve6 2 3 3 11 2" xfId="28297"/>
    <cellStyle name="20 % - Markeringsfarve6 2 3 3 12" xfId="24348"/>
    <cellStyle name="20 % - Markeringsfarve6 2 3 3 2" xfId="3974"/>
    <cellStyle name="20 % - Markeringsfarve6 2 3 3 2 2" xfId="3975"/>
    <cellStyle name="20 % - Markeringsfarve6 2 3 3 2 2 2" xfId="14269"/>
    <cellStyle name="20 % - Markeringsfarve6 2 3 3 2 2 2 2" xfId="28300"/>
    <cellStyle name="20 % - Markeringsfarve6 2 3 3 2 2 3" xfId="24351"/>
    <cellStyle name="20 % - Markeringsfarve6 2 3 3 2 3" xfId="3976"/>
    <cellStyle name="20 % - Markeringsfarve6 2 3 3 2 3 2" xfId="14270"/>
    <cellStyle name="20 % - Markeringsfarve6 2 3 3 2 3 2 2" xfId="28301"/>
    <cellStyle name="20 % - Markeringsfarve6 2 3 3 2 3 3" xfId="24352"/>
    <cellStyle name="20 % - Markeringsfarve6 2 3 3 2 4" xfId="3977"/>
    <cellStyle name="20 % - Markeringsfarve6 2 3 3 2 4 2" xfId="14271"/>
    <cellStyle name="20 % - Markeringsfarve6 2 3 3 2 4 2 2" xfId="28302"/>
    <cellStyle name="20 % - Markeringsfarve6 2 3 3 2 4 3" xfId="24353"/>
    <cellStyle name="20 % - Markeringsfarve6 2 3 3 2 5" xfId="3978"/>
    <cellStyle name="20 % - Markeringsfarve6 2 3 3 2 5 2" xfId="14272"/>
    <cellStyle name="20 % - Markeringsfarve6 2 3 3 2 5 2 2" xfId="28303"/>
    <cellStyle name="20 % - Markeringsfarve6 2 3 3 2 5 3" xfId="24354"/>
    <cellStyle name="20 % - Markeringsfarve6 2 3 3 2 6" xfId="3979"/>
    <cellStyle name="20 % - Markeringsfarve6 2 3 3 2 6 2" xfId="14273"/>
    <cellStyle name="20 % - Markeringsfarve6 2 3 3 2 6 2 2" xfId="28304"/>
    <cellStyle name="20 % - Markeringsfarve6 2 3 3 2 6 3" xfId="24355"/>
    <cellStyle name="20 % - Markeringsfarve6 2 3 3 2 7" xfId="14268"/>
    <cellStyle name="20 % - Markeringsfarve6 2 3 3 2 7 2" xfId="28299"/>
    <cellStyle name="20 % - Markeringsfarve6 2 3 3 2 8" xfId="24350"/>
    <cellStyle name="20 % - Markeringsfarve6 2 3 3 3" xfId="3980"/>
    <cellStyle name="20 % - Markeringsfarve6 2 3 3 3 2" xfId="3981"/>
    <cellStyle name="20 % - Markeringsfarve6 2 3 3 3 2 2" xfId="14275"/>
    <cellStyle name="20 % - Markeringsfarve6 2 3 3 3 2 2 2" xfId="28306"/>
    <cellStyle name="20 % - Markeringsfarve6 2 3 3 3 2 3" xfId="24357"/>
    <cellStyle name="20 % - Markeringsfarve6 2 3 3 3 3" xfId="3982"/>
    <cellStyle name="20 % - Markeringsfarve6 2 3 3 3 3 2" xfId="14276"/>
    <cellStyle name="20 % - Markeringsfarve6 2 3 3 3 3 2 2" xfId="28307"/>
    <cellStyle name="20 % - Markeringsfarve6 2 3 3 3 3 3" xfId="24358"/>
    <cellStyle name="20 % - Markeringsfarve6 2 3 3 3 4" xfId="3983"/>
    <cellStyle name="20 % - Markeringsfarve6 2 3 3 3 4 2" xfId="14277"/>
    <cellStyle name="20 % - Markeringsfarve6 2 3 3 3 4 2 2" xfId="28308"/>
    <cellStyle name="20 % - Markeringsfarve6 2 3 3 3 4 3" xfId="24359"/>
    <cellStyle name="20 % - Markeringsfarve6 2 3 3 3 5" xfId="3984"/>
    <cellStyle name="20 % - Markeringsfarve6 2 3 3 3 5 2" xfId="14278"/>
    <cellStyle name="20 % - Markeringsfarve6 2 3 3 3 5 2 2" xfId="28309"/>
    <cellStyle name="20 % - Markeringsfarve6 2 3 3 3 5 3" xfId="24360"/>
    <cellStyle name="20 % - Markeringsfarve6 2 3 3 3 6" xfId="3985"/>
    <cellStyle name="20 % - Markeringsfarve6 2 3 3 3 6 2" xfId="14279"/>
    <cellStyle name="20 % - Markeringsfarve6 2 3 3 3 6 2 2" xfId="28310"/>
    <cellStyle name="20 % - Markeringsfarve6 2 3 3 3 6 3" xfId="24361"/>
    <cellStyle name="20 % - Markeringsfarve6 2 3 3 3 7" xfId="14274"/>
    <cellStyle name="20 % - Markeringsfarve6 2 3 3 3 7 2" xfId="28305"/>
    <cellStyle name="20 % - Markeringsfarve6 2 3 3 3 8" xfId="24356"/>
    <cellStyle name="20 % - Markeringsfarve6 2 3 3 4" xfId="3986"/>
    <cellStyle name="20 % - Markeringsfarve6 2 3 3 4 2" xfId="3987"/>
    <cellStyle name="20 % - Markeringsfarve6 2 3 3 4 2 2" xfId="14281"/>
    <cellStyle name="20 % - Markeringsfarve6 2 3 3 4 2 2 2" xfId="28312"/>
    <cellStyle name="20 % - Markeringsfarve6 2 3 3 4 2 3" xfId="24363"/>
    <cellStyle name="20 % - Markeringsfarve6 2 3 3 4 3" xfId="3988"/>
    <cellStyle name="20 % - Markeringsfarve6 2 3 3 4 3 2" xfId="14282"/>
    <cellStyle name="20 % - Markeringsfarve6 2 3 3 4 3 2 2" xfId="28313"/>
    <cellStyle name="20 % - Markeringsfarve6 2 3 3 4 3 3" xfId="24364"/>
    <cellStyle name="20 % - Markeringsfarve6 2 3 3 4 4" xfId="3989"/>
    <cellStyle name="20 % - Markeringsfarve6 2 3 3 4 4 2" xfId="14283"/>
    <cellStyle name="20 % - Markeringsfarve6 2 3 3 4 4 2 2" xfId="28314"/>
    <cellStyle name="20 % - Markeringsfarve6 2 3 3 4 4 3" xfId="24365"/>
    <cellStyle name="20 % - Markeringsfarve6 2 3 3 4 5" xfId="3990"/>
    <cellStyle name="20 % - Markeringsfarve6 2 3 3 4 5 2" xfId="14284"/>
    <cellStyle name="20 % - Markeringsfarve6 2 3 3 4 5 2 2" xfId="28315"/>
    <cellStyle name="20 % - Markeringsfarve6 2 3 3 4 5 3" xfId="24366"/>
    <cellStyle name="20 % - Markeringsfarve6 2 3 3 4 6" xfId="3991"/>
    <cellStyle name="20 % - Markeringsfarve6 2 3 3 4 6 2" xfId="14285"/>
    <cellStyle name="20 % - Markeringsfarve6 2 3 3 4 6 2 2" xfId="28316"/>
    <cellStyle name="20 % - Markeringsfarve6 2 3 3 4 6 3" xfId="24367"/>
    <cellStyle name="20 % - Markeringsfarve6 2 3 3 4 7" xfId="14280"/>
    <cellStyle name="20 % - Markeringsfarve6 2 3 3 4 7 2" xfId="28311"/>
    <cellStyle name="20 % - Markeringsfarve6 2 3 3 4 8" xfId="24362"/>
    <cellStyle name="20 % - Markeringsfarve6 2 3 3 5" xfId="3992"/>
    <cellStyle name="20 % - Markeringsfarve6 2 3 3 5 2" xfId="3993"/>
    <cellStyle name="20 % - Markeringsfarve6 2 3 3 5 2 2" xfId="14287"/>
    <cellStyle name="20 % - Markeringsfarve6 2 3 3 5 2 2 2" xfId="28318"/>
    <cellStyle name="20 % - Markeringsfarve6 2 3 3 5 2 3" xfId="24369"/>
    <cellStyle name="20 % - Markeringsfarve6 2 3 3 5 3" xfId="3994"/>
    <cellStyle name="20 % - Markeringsfarve6 2 3 3 5 3 2" xfId="14288"/>
    <cellStyle name="20 % - Markeringsfarve6 2 3 3 5 3 2 2" xfId="28319"/>
    <cellStyle name="20 % - Markeringsfarve6 2 3 3 5 3 3" xfId="24370"/>
    <cellStyle name="20 % - Markeringsfarve6 2 3 3 5 4" xfId="3995"/>
    <cellStyle name="20 % - Markeringsfarve6 2 3 3 5 4 2" xfId="14289"/>
    <cellStyle name="20 % - Markeringsfarve6 2 3 3 5 4 2 2" xfId="28320"/>
    <cellStyle name="20 % - Markeringsfarve6 2 3 3 5 4 3" xfId="24371"/>
    <cellStyle name="20 % - Markeringsfarve6 2 3 3 5 5" xfId="3996"/>
    <cellStyle name="20 % - Markeringsfarve6 2 3 3 5 5 2" xfId="14290"/>
    <cellStyle name="20 % - Markeringsfarve6 2 3 3 5 5 2 2" xfId="28321"/>
    <cellStyle name="20 % - Markeringsfarve6 2 3 3 5 5 3" xfId="24372"/>
    <cellStyle name="20 % - Markeringsfarve6 2 3 3 5 6" xfId="3997"/>
    <cellStyle name="20 % - Markeringsfarve6 2 3 3 5 6 2" xfId="14291"/>
    <cellStyle name="20 % - Markeringsfarve6 2 3 3 5 6 2 2" xfId="28322"/>
    <cellStyle name="20 % - Markeringsfarve6 2 3 3 5 6 3" xfId="24373"/>
    <cellStyle name="20 % - Markeringsfarve6 2 3 3 5 7" xfId="14286"/>
    <cellStyle name="20 % - Markeringsfarve6 2 3 3 5 7 2" xfId="28317"/>
    <cellStyle name="20 % - Markeringsfarve6 2 3 3 5 8" xfId="24368"/>
    <cellStyle name="20 % - Markeringsfarve6 2 3 3 6" xfId="3998"/>
    <cellStyle name="20 % - Markeringsfarve6 2 3 3 6 2" xfId="14292"/>
    <cellStyle name="20 % - Markeringsfarve6 2 3 3 6 2 2" xfId="28323"/>
    <cellStyle name="20 % - Markeringsfarve6 2 3 3 6 3" xfId="24374"/>
    <cellStyle name="20 % - Markeringsfarve6 2 3 3 7" xfId="3999"/>
    <cellStyle name="20 % - Markeringsfarve6 2 3 3 7 2" xfId="14293"/>
    <cellStyle name="20 % - Markeringsfarve6 2 3 3 7 2 2" xfId="28324"/>
    <cellStyle name="20 % - Markeringsfarve6 2 3 3 7 3" xfId="24375"/>
    <cellStyle name="20 % - Markeringsfarve6 2 3 3 8" xfId="4000"/>
    <cellStyle name="20 % - Markeringsfarve6 2 3 3 8 2" xfId="14294"/>
    <cellStyle name="20 % - Markeringsfarve6 2 3 3 8 2 2" xfId="28325"/>
    <cellStyle name="20 % - Markeringsfarve6 2 3 3 8 3" xfId="24376"/>
    <cellStyle name="20 % - Markeringsfarve6 2 3 3 9" xfId="4001"/>
    <cellStyle name="20 % - Markeringsfarve6 2 3 3 9 2" xfId="14295"/>
    <cellStyle name="20 % - Markeringsfarve6 2 3 3 9 2 2" xfId="28326"/>
    <cellStyle name="20 % - Markeringsfarve6 2 3 3 9 3" xfId="24377"/>
    <cellStyle name="20 % - Markeringsfarve6 2 3 4" xfId="4002"/>
    <cellStyle name="20 % - Markeringsfarve6 2 3 4 2" xfId="4003"/>
    <cellStyle name="20 % - Markeringsfarve6 2 3 4 2 2" xfId="14297"/>
    <cellStyle name="20 % - Markeringsfarve6 2 3 4 2 2 2" xfId="28328"/>
    <cellStyle name="20 % - Markeringsfarve6 2 3 4 2 3" xfId="24379"/>
    <cellStyle name="20 % - Markeringsfarve6 2 3 4 3" xfId="4004"/>
    <cellStyle name="20 % - Markeringsfarve6 2 3 4 3 2" xfId="14298"/>
    <cellStyle name="20 % - Markeringsfarve6 2 3 4 3 2 2" xfId="28329"/>
    <cellStyle name="20 % - Markeringsfarve6 2 3 4 3 3" xfId="24380"/>
    <cellStyle name="20 % - Markeringsfarve6 2 3 4 4" xfId="4005"/>
    <cellStyle name="20 % - Markeringsfarve6 2 3 4 4 2" xfId="14299"/>
    <cellStyle name="20 % - Markeringsfarve6 2 3 4 4 2 2" xfId="28330"/>
    <cellStyle name="20 % - Markeringsfarve6 2 3 4 4 3" xfId="24381"/>
    <cellStyle name="20 % - Markeringsfarve6 2 3 4 5" xfId="4006"/>
    <cellStyle name="20 % - Markeringsfarve6 2 3 4 5 2" xfId="14300"/>
    <cellStyle name="20 % - Markeringsfarve6 2 3 4 5 2 2" xfId="28331"/>
    <cellStyle name="20 % - Markeringsfarve6 2 3 4 5 3" xfId="24382"/>
    <cellStyle name="20 % - Markeringsfarve6 2 3 4 6" xfId="4007"/>
    <cellStyle name="20 % - Markeringsfarve6 2 3 4 6 2" xfId="14301"/>
    <cellStyle name="20 % - Markeringsfarve6 2 3 4 6 2 2" xfId="28332"/>
    <cellStyle name="20 % - Markeringsfarve6 2 3 4 6 3" xfId="24383"/>
    <cellStyle name="20 % - Markeringsfarve6 2 3 4 7" xfId="14296"/>
    <cellStyle name="20 % - Markeringsfarve6 2 3 4 7 2" xfId="28327"/>
    <cellStyle name="20 % - Markeringsfarve6 2 3 4 8" xfId="24378"/>
    <cellStyle name="20 % - Markeringsfarve6 2 3 5" xfId="4008"/>
    <cellStyle name="20 % - Markeringsfarve6 2 3 5 2" xfId="4009"/>
    <cellStyle name="20 % - Markeringsfarve6 2 3 5 2 2" xfId="14303"/>
    <cellStyle name="20 % - Markeringsfarve6 2 3 5 2 2 2" xfId="28334"/>
    <cellStyle name="20 % - Markeringsfarve6 2 3 5 2 3" xfId="24385"/>
    <cellStyle name="20 % - Markeringsfarve6 2 3 5 3" xfId="4010"/>
    <cellStyle name="20 % - Markeringsfarve6 2 3 5 3 2" xfId="14304"/>
    <cellStyle name="20 % - Markeringsfarve6 2 3 5 3 2 2" xfId="28335"/>
    <cellStyle name="20 % - Markeringsfarve6 2 3 5 3 3" xfId="24386"/>
    <cellStyle name="20 % - Markeringsfarve6 2 3 5 4" xfId="4011"/>
    <cellStyle name="20 % - Markeringsfarve6 2 3 5 4 2" xfId="14305"/>
    <cellStyle name="20 % - Markeringsfarve6 2 3 5 4 2 2" xfId="28336"/>
    <cellStyle name="20 % - Markeringsfarve6 2 3 5 4 3" xfId="24387"/>
    <cellStyle name="20 % - Markeringsfarve6 2 3 5 5" xfId="4012"/>
    <cellStyle name="20 % - Markeringsfarve6 2 3 5 5 2" xfId="14306"/>
    <cellStyle name="20 % - Markeringsfarve6 2 3 5 5 2 2" xfId="28337"/>
    <cellStyle name="20 % - Markeringsfarve6 2 3 5 5 3" xfId="24388"/>
    <cellStyle name="20 % - Markeringsfarve6 2 3 5 6" xfId="4013"/>
    <cellStyle name="20 % - Markeringsfarve6 2 3 5 6 2" xfId="14307"/>
    <cellStyle name="20 % - Markeringsfarve6 2 3 5 6 2 2" xfId="28338"/>
    <cellStyle name="20 % - Markeringsfarve6 2 3 5 6 3" xfId="24389"/>
    <cellStyle name="20 % - Markeringsfarve6 2 3 5 7" xfId="14302"/>
    <cellStyle name="20 % - Markeringsfarve6 2 3 5 7 2" xfId="28333"/>
    <cellStyle name="20 % - Markeringsfarve6 2 3 5 8" xfId="24384"/>
    <cellStyle name="20 % - Markeringsfarve6 2 3 6" xfId="4014"/>
    <cellStyle name="20 % - Markeringsfarve6 2 3 6 2" xfId="4015"/>
    <cellStyle name="20 % - Markeringsfarve6 2 3 6 2 2" xfId="14309"/>
    <cellStyle name="20 % - Markeringsfarve6 2 3 6 2 2 2" xfId="28340"/>
    <cellStyle name="20 % - Markeringsfarve6 2 3 6 2 3" xfId="24391"/>
    <cellStyle name="20 % - Markeringsfarve6 2 3 6 3" xfId="4016"/>
    <cellStyle name="20 % - Markeringsfarve6 2 3 6 3 2" xfId="14310"/>
    <cellStyle name="20 % - Markeringsfarve6 2 3 6 3 2 2" xfId="28341"/>
    <cellStyle name="20 % - Markeringsfarve6 2 3 6 3 3" xfId="24392"/>
    <cellStyle name="20 % - Markeringsfarve6 2 3 6 4" xfId="4017"/>
    <cellStyle name="20 % - Markeringsfarve6 2 3 6 4 2" xfId="14311"/>
    <cellStyle name="20 % - Markeringsfarve6 2 3 6 4 2 2" xfId="28342"/>
    <cellStyle name="20 % - Markeringsfarve6 2 3 6 4 3" xfId="24393"/>
    <cellStyle name="20 % - Markeringsfarve6 2 3 6 5" xfId="4018"/>
    <cellStyle name="20 % - Markeringsfarve6 2 3 6 5 2" xfId="14312"/>
    <cellStyle name="20 % - Markeringsfarve6 2 3 6 5 2 2" xfId="28343"/>
    <cellStyle name="20 % - Markeringsfarve6 2 3 6 5 3" xfId="24394"/>
    <cellStyle name="20 % - Markeringsfarve6 2 3 6 6" xfId="4019"/>
    <cellStyle name="20 % - Markeringsfarve6 2 3 6 6 2" xfId="14313"/>
    <cellStyle name="20 % - Markeringsfarve6 2 3 6 6 2 2" xfId="28344"/>
    <cellStyle name="20 % - Markeringsfarve6 2 3 6 6 3" xfId="24395"/>
    <cellStyle name="20 % - Markeringsfarve6 2 3 6 7" xfId="14308"/>
    <cellStyle name="20 % - Markeringsfarve6 2 3 6 7 2" xfId="28339"/>
    <cellStyle name="20 % - Markeringsfarve6 2 3 6 8" xfId="24390"/>
    <cellStyle name="20 % - Markeringsfarve6 2 3 7" xfId="4020"/>
    <cellStyle name="20 % - Markeringsfarve6 2 3 7 2" xfId="4021"/>
    <cellStyle name="20 % - Markeringsfarve6 2 3 7 2 2" xfId="14315"/>
    <cellStyle name="20 % - Markeringsfarve6 2 3 7 2 2 2" xfId="28346"/>
    <cellStyle name="20 % - Markeringsfarve6 2 3 7 2 3" xfId="24397"/>
    <cellStyle name="20 % - Markeringsfarve6 2 3 7 3" xfId="4022"/>
    <cellStyle name="20 % - Markeringsfarve6 2 3 7 3 2" xfId="14316"/>
    <cellStyle name="20 % - Markeringsfarve6 2 3 7 3 2 2" xfId="28347"/>
    <cellStyle name="20 % - Markeringsfarve6 2 3 7 3 3" xfId="24398"/>
    <cellStyle name="20 % - Markeringsfarve6 2 3 7 4" xfId="4023"/>
    <cellStyle name="20 % - Markeringsfarve6 2 3 7 4 2" xfId="14317"/>
    <cellStyle name="20 % - Markeringsfarve6 2 3 7 4 2 2" xfId="28348"/>
    <cellStyle name="20 % - Markeringsfarve6 2 3 7 4 3" xfId="24399"/>
    <cellStyle name="20 % - Markeringsfarve6 2 3 7 5" xfId="4024"/>
    <cellStyle name="20 % - Markeringsfarve6 2 3 7 5 2" xfId="14318"/>
    <cellStyle name="20 % - Markeringsfarve6 2 3 7 5 2 2" xfId="28349"/>
    <cellStyle name="20 % - Markeringsfarve6 2 3 7 5 3" xfId="24400"/>
    <cellStyle name="20 % - Markeringsfarve6 2 3 7 6" xfId="4025"/>
    <cellStyle name="20 % - Markeringsfarve6 2 3 7 6 2" xfId="14319"/>
    <cellStyle name="20 % - Markeringsfarve6 2 3 7 6 2 2" xfId="28350"/>
    <cellStyle name="20 % - Markeringsfarve6 2 3 7 6 3" xfId="24401"/>
    <cellStyle name="20 % - Markeringsfarve6 2 3 7 7" xfId="14314"/>
    <cellStyle name="20 % - Markeringsfarve6 2 3 7 7 2" xfId="28345"/>
    <cellStyle name="20 % - Markeringsfarve6 2 3 7 8" xfId="24396"/>
    <cellStyle name="20 % - Markeringsfarve6 2 3 8" xfId="4026"/>
    <cellStyle name="20 % - Markeringsfarve6 2 3 8 2" xfId="14320"/>
    <cellStyle name="20 % - Markeringsfarve6 2 3 8 2 2" xfId="28351"/>
    <cellStyle name="20 % - Markeringsfarve6 2 3 8 3" xfId="24402"/>
    <cellStyle name="20 % - Markeringsfarve6 2 3 9" xfId="4027"/>
    <cellStyle name="20 % - Markeringsfarve6 2 3 9 2" xfId="14321"/>
    <cellStyle name="20 % - Markeringsfarve6 2 3 9 2 2" xfId="28352"/>
    <cellStyle name="20 % - Markeringsfarve6 2 3 9 3" xfId="24403"/>
    <cellStyle name="20 % - Markeringsfarve6 2 4" xfId="4028"/>
    <cellStyle name="20 % - Markeringsfarve6 2 4 10" xfId="4029"/>
    <cellStyle name="20 % - Markeringsfarve6 2 4 10 2" xfId="14323"/>
    <cellStyle name="20 % - Markeringsfarve6 2 4 10 2 2" xfId="28354"/>
    <cellStyle name="20 % - Markeringsfarve6 2 4 10 3" xfId="24405"/>
    <cellStyle name="20 % - Markeringsfarve6 2 4 11" xfId="4030"/>
    <cellStyle name="20 % - Markeringsfarve6 2 4 11 2" xfId="14324"/>
    <cellStyle name="20 % - Markeringsfarve6 2 4 11 2 2" xfId="28355"/>
    <cellStyle name="20 % - Markeringsfarve6 2 4 11 3" xfId="24406"/>
    <cellStyle name="20 % - Markeringsfarve6 2 4 12" xfId="14322"/>
    <cellStyle name="20 % - Markeringsfarve6 2 4 12 2" xfId="28353"/>
    <cellStyle name="20 % - Markeringsfarve6 2 4 13" xfId="24404"/>
    <cellStyle name="20 % - Markeringsfarve6 2 4 2" xfId="4031"/>
    <cellStyle name="20 % - Markeringsfarve6 2 4 2 10" xfId="4032"/>
    <cellStyle name="20 % - Markeringsfarve6 2 4 2 10 2" xfId="14326"/>
    <cellStyle name="20 % - Markeringsfarve6 2 4 2 10 2 2" xfId="28357"/>
    <cellStyle name="20 % - Markeringsfarve6 2 4 2 10 3" xfId="24408"/>
    <cellStyle name="20 % - Markeringsfarve6 2 4 2 11" xfId="14325"/>
    <cellStyle name="20 % - Markeringsfarve6 2 4 2 11 2" xfId="28356"/>
    <cellStyle name="20 % - Markeringsfarve6 2 4 2 12" xfId="24407"/>
    <cellStyle name="20 % - Markeringsfarve6 2 4 2 2" xfId="4033"/>
    <cellStyle name="20 % - Markeringsfarve6 2 4 2 2 10" xfId="14327"/>
    <cellStyle name="20 % - Markeringsfarve6 2 4 2 2 10 2" xfId="28358"/>
    <cellStyle name="20 % - Markeringsfarve6 2 4 2 2 11" xfId="24409"/>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2 7 2" xfId="28359"/>
    <cellStyle name="20 % - Markeringsfarve6 2 4 2 2 2 8" xfId="24410"/>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Farve1" xfId="4322" builtinId="31" customBuiltin="1"/>
    <cellStyle name="40 % - Farve1 2" xfId="24411"/>
    <cellStyle name="40 % - Farve2" xfId="5036" builtinId="35" customBuiltin="1"/>
    <cellStyle name="40 % - Farve2 2" xfId="24412"/>
    <cellStyle name="40 % - Farve3" xfId="5750" builtinId="39" customBuiltin="1"/>
    <cellStyle name="40 % - Farve3 2" xfId="24413"/>
    <cellStyle name="40 % - Farve4" xfId="6464" builtinId="43" customBuiltin="1"/>
    <cellStyle name="40 % - Farve4 2" xfId="24414"/>
    <cellStyle name="40 % - Farve5" xfId="7178" builtinId="47" customBuiltin="1"/>
    <cellStyle name="40 % - Farve5 2" xfId="24415"/>
    <cellStyle name="40 % - Farve6" xfId="7892" builtinId="51" customBuiltin="1"/>
    <cellStyle name="40 % - Farve6 2" xfId="24416"/>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Farve1" xfId="8642" builtinId="32" customBuiltin="1"/>
    <cellStyle name="60 % - Farve1 2" xfId="24417"/>
    <cellStyle name="60 % - Farve2" xfId="8656" builtinId="36" customBuiltin="1"/>
    <cellStyle name="60 % - Farve2 2" xfId="24418"/>
    <cellStyle name="60 % - Farve3" xfId="8670" builtinId="40" customBuiltin="1"/>
    <cellStyle name="60 % - Farve3 2" xfId="24419"/>
    <cellStyle name="60 % - Farve4" xfId="8692" builtinId="44" customBuiltin="1"/>
    <cellStyle name="60 % - Farve4 2" xfId="24420"/>
    <cellStyle name="60 % - Farve5" xfId="8714" builtinId="48" customBuiltin="1"/>
    <cellStyle name="60 % - Farve5 2" xfId="24421"/>
    <cellStyle name="60 % - Farve6" xfId="8728" builtinId="52" customBuiltin="1"/>
    <cellStyle name="60 % - Farve6 2" xfId="24422"/>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17" xfId="20491"/>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arve1" xfId="9066" builtinId="29" customBuiltin="1"/>
    <cellStyle name="Farve1 2" xfId="24424"/>
    <cellStyle name="Farve2" xfId="9080" builtinId="33" customBuiltin="1"/>
    <cellStyle name="Farve2 2" xfId="24425"/>
    <cellStyle name="Farve3" xfId="9094" builtinId="37" customBuiltin="1"/>
    <cellStyle name="Farve3 2" xfId="24426"/>
    <cellStyle name="Farve4" xfId="9108" builtinId="41" customBuiltin="1"/>
    <cellStyle name="Farve4 2" xfId="24427"/>
    <cellStyle name="Farve5" xfId="9122" builtinId="45" customBuiltin="1"/>
    <cellStyle name="Farve5 2" xfId="24428"/>
    <cellStyle name="Farve6" xfId="9136" builtinId="49" customBuiltin="1"/>
    <cellStyle name="Farve6 2" xfId="24429"/>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19 2" xfId="24430"/>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5 2" xfId="24431"/>
    <cellStyle name="Komma 2 6" xfId="19169"/>
    <cellStyle name="Komma 20" xfId="10402"/>
    <cellStyle name="Komma 21" xfId="20490"/>
    <cellStyle name="Komma 21 2" xfId="28371"/>
    <cellStyle name="Komma 21 3" xfId="28372"/>
    <cellStyle name="Komma 22" xfId="20487"/>
    <cellStyle name="Komma 3" xfId="8946"/>
    <cellStyle name="Komma 3 2" xfId="8947"/>
    <cellStyle name="Komma 3 2 2" xfId="10360"/>
    <cellStyle name="Komma 3 2 2 2" xfId="24433"/>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6 2" xfId="24432"/>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6 2" xfId="24434"/>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3 2 2" xfId="28360"/>
    <cellStyle name="Komma 5 13 3" xfId="24435"/>
    <cellStyle name="Komma 5 14" xfId="10407"/>
    <cellStyle name="Komma 5 14 2" xfId="19209"/>
    <cellStyle name="Komma 5 14 2 2" xfId="28361"/>
    <cellStyle name="Komma 5 14 3" xfId="24442"/>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6 2" xfId="24436"/>
    <cellStyle name="Komma 6 7" xfId="19266"/>
    <cellStyle name="Komma 7" xfId="9042"/>
    <cellStyle name="Komma 7 2" xfId="9043"/>
    <cellStyle name="Komma 7 2 2" xfId="19273"/>
    <cellStyle name="Komma 7 3" xfId="9044"/>
    <cellStyle name="Komma 7 3 2" xfId="19274"/>
    <cellStyle name="Komma 7 4" xfId="10408"/>
    <cellStyle name="Komma 7 4 2" xfId="24443"/>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ér celle" xfId="9050" builtinId="23" customBuiltin="1"/>
    <cellStyle name="Kontroller celle 2" xfId="9051"/>
    <cellStyle name="Kontrollér celle 2" xfId="24423"/>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2 2 2" xfId="28362"/>
    <cellStyle name="Normal 10 12 3" xfId="24437"/>
    <cellStyle name="Normal 10 13" xfId="10409"/>
    <cellStyle name="Normal 10 13 2" xfId="19389"/>
    <cellStyle name="Normal 10 13 2 2" xfId="28363"/>
    <cellStyle name="Normal 10 13 3" xfId="24444"/>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2 2 2" xfId="28364"/>
    <cellStyle name="Normal 13 2 3" xfId="24438"/>
    <cellStyle name="Normal 13 3" xfId="10410"/>
    <cellStyle name="Normal 13 3 2" xfId="19436"/>
    <cellStyle name="Normal 13 3 2 2" xfId="28365"/>
    <cellStyle name="Normal 13 3 3" xfId="24445"/>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3 2" xfId="24441"/>
    <cellStyle name="Normal 24" xfId="10403"/>
    <cellStyle name="Normal 24 2" xfId="10405"/>
    <cellStyle name="Normal 25" xfId="10404"/>
    <cellStyle name="Normal 25 2" xfId="20486"/>
    <cellStyle name="Normal 26" xfId="20488"/>
    <cellStyle name="Normal 27" xfId="20489"/>
    <cellStyle name="Normal 27 2" xfId="28370"/>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6 2 2" xfId="28366"/>
    <cellStyle name="Normal 5 16 3" xfId="24439"/>
    <cellStyle name="Normal 5 17" xfId="10412"/>
    <cellStyle name="Normal 5 17 2" xfId="19498"/>
    <cellStyle name="Normal 5 17 2 2" xfId="28367"/>
    <cellStyle name="Normal 5 17 3" xfId="24446"/>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6 2 2" xfId="28368"/>
    <cellStyle name="Normal 6 6 3" xfId="24440"/>
    <cellStyle name="Normal 6 7" xfId="10413"/>
    <cellStyle name="Normal 6 7 2" xfId="20168"/>
    <cellStyle name="Normal 6 7 2 2" xfId="28369"/>
    <cellStyle name="Normal 6 7 3" xfId="24447"/>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xfId="28373" builtinId="5"/>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KACOS@uvm.d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8"/>
  <sheetViews>
    <sheetView tabSelected="1" zoomScale="90" zoomScaleNormal="90" workbookViewId="0"/>
  </sheetViews>
  <sheetFormatPr defaultColWidth="8.7109375" defaultRowHeight="12.75"/>
  <cols>
    <col min="1" max="1" width="2.28515625" style="382" customWidth="1"/>
    <col min="2" max="2" width="50.28515625" style="382" customWidth="1"/>
    <col min="3" max="3" width="26.140625" style="382" customWidth="1"/>
    <col min="4" max="4" width="5" style="382" customWidth="1"/>
    <col min="5" max="5" width="82.42578125" style="382" customWidth="1"/>
    <col min="6" max="16384" width="8.7109375" style="382"/>
  </cols>
  <sheetData>
    <row r="1" spans="2:5" ht="18" customHeight="1"/>
    <row r="2" spans="2:5" ht="14.1" customHeight="1">
      <c r="B2" s="383" t="s">
        <v>515</v>
      </c>
    </row>
    <row r="3" spans="2:5" ht="14.1" customHeight="1">
      <c r="B3" s="382" t="s">
        <v>405</v>
      </c>
    </row>
    <row r="4" spans="2:5" ht="14.1" customHeight="1">
      <c r="B4" s="382" t="s">
        <v>404</v>
      </c>
    </row>
    <row r="5" spans="2:5" ht="14.1" customHeight="1">
      <c r="B5" s="382" t="s">
        <v>413</v>
      </c>
      <c r="E5" s="384" t="s">
        <v>954</v>
      </c>
    </row>
    <row r="6" spans="2:5" ht="14.1" customHeight="1" thickBot="1"/>
    <row r="7" spans="2:5" ht="18.75" customHeight="1" thickBot="1">
      <c r="B7" s="958" t="s">
        <v>802</v>
      </c>
      <c r="C7" s="959"/>
      <c r="D7" s="959"/>
      <c r="E7" s="960"/>
    </row>
    <row r="8" spans="2:5" ht="13.5" customHeight="1">
      <c r="B8" s="382" t="s">
        <v>360</v>
      </c>
    </row>
    <row r="9" spans="2:5" ht="18" customHeight="1">
      <c r="B9" s="385" t="s">
        <v>131</v>
      </c>
    </row>
    <row r="10" spans="2:5" ht="13.5" customHeight="1">
      <c r="B10" s="386" t="s">
        <v>443</v>
      </c>
    </row>
    <row r="11" spans="2:5" ht="12.75" customHeight="1" thickBot="1"/>
    <row r="12" spans="2:5" ht="13.5" customHeight="1">
      <c r="B12" s="491" t="s">
        <v>0</v>
      </c>
      <c r="C12" s="492"/>
      <c r="D12" s="492"/>
      <c r="E12" s="387" t="s">
        <v>512</v>
      </c>
    </row>
    <row r="13" spans="2:5" ht="13.5" customHeight="1">
      <c r="B13" s="493" t="s">
        <v>41</v>
      </c>
      <c r="C13" s="494"/>
      <c r="D13" s="494"/>
      <c r="E13" s="388" t="s">
        <v>436</v>
      </c>
    </row>
    <row r="14" spans="2:5" ht="11.25" customHeight="1">
      <c r="B14" s="493" t="s">
        <v>82</v>
      </c>
      <c r="C14" s="494"/>
      <c r="D14" s="494"/>
      <c r="E14" s="495" t="s">
        <v>241</v>
      </c>
    </row>
    <row r="15" spans="2:5" ht="11.25" customHeight="1">
      <c r="B15" s="493" t="s">
        <v>244</v>
      </c>
      <c r="C15" s="494"/>
      <c r="D15" s="494"/>
      <c r="E15" s="495" t="s">
        <v>133</v>
      </c>
    </row>
    <row r="16" spans="2:5" ht="11.25" customHeight="1">
      <c r="B16" s="485" t="s">
        <v>906</v>
      </c>
      <c r="C16" s="486"/>
      <c r="D16" s="494"/>
      <c r="E16" s="388" t="s">
        <v>40</v>
      </c>
    </row>
    <row r="17" spans="2:5" ht="11.25" customHeight="1">
      <c r="B17" s="389" t="s">
        <v>216</v>
      </c>
      <c r="C17" s="494"/>
      <c r="D17" s="494"/>
      <c r="E17" s="388" t="s">
        <v>283</v>
      </c>
    </row>
    <row r="18" spans="2:5">
      <c r="B18" s="389" t="s">
        <v>240</v>
      </c>
      <c r="C18" s="494"/>
      <c r="D18" s="494"/>
      <c r="E18" s="388" t="s">
        <v>148</v>
      </c>
    </row>
    <row r="19" spans="2:5">
      <c r="B19" s="389" t="s">
        <v>48</v>
      </c>
      <c r="C19" s="494"/>
      <c r="D19" s="494"/>
      <c r="E19" s="388" t="s">
        <v>79</v>
      </c>
    </row>
    <row r="20" spans="2:5">
      <c r="B20" s="389" t="s">
        <v>276</v>
      </c>
      <c r="C20" s="494"/>
      <c r="D20" s="494"/>
      <c r="E20" s="388" t="s">
        <v>132</v>
      </c>
    </row>
    <row r="21" spans="2:5">
      <c r="B21" s="389" t="s">
        <v>356</v>
      </c>
      <c r="C21" s="494"/>
      <c r="D21" s="494"/>
      <c r="E21" s="388" t="s">
        <v>238</v>
      </c>
    </row>
    <row r="22" spans="2:5">
      <c r="B22" s="389" t="s">
        <v>227</v>
      </c>
      <c r="C22" s="494"/>
      <c r="D22" s="494"/>
      <c r="E22" s="388" t="s">
        <v>899</v>
      </c>
    </row>
    <row r="23" spans="2:5">
      <c r="B23" s="389" t="s">
        <v>68</v>
      </c>
      <c r="C23" s="494"/>
      <c r="D23" s="494"/>
      <c r="E23" s="388" t="s">
        <v>232</v>
      </c>
    </row>
    <row r="24" spans="2:5">
      <c r="B24" s="389" t="s">
        <v>217</v>
      </c>
      <c r="C24" s="494"/>
      <c r="D24" s="494"/>
      <c r="E24" s="388" t="s">
        <v>255</v>
      </c>
    </row>
    <row r="25" spans="2:5">
      <c r="B25" s="389" t="s">
        <v>135</v>
      </c>
      <c r="C25" s="494"/>
      <c r="D25" s="494"/>
      <c r="E25" s="388" t="s">
        <v>251</v>
      </c>
    </row>
    <row r="26" spans="2:5">
      <c r="B26" s="389" t="s">
        <v>253</v>
      </c>
      <c r="C26" s="494"/>
      <c r="D26" s="494"/>
      <c r="E26" s="388" t="s">
        <v>903</v>
      </c>
    </row>
    <row r="27" spans="2:5">
      <c r="B27" s="389" t="s">
        <v>140</v>
      </c>
      <c r="C27" s="494"/>
      <c r="D27" s="494"/>
      <c r="E27" s="502"/>
    </row>
    <row r="28" spans="2:5" ht="13.5" thickBot="1">
      <c r="B28" s="390" t="s">
        <v>331</v>
      </c>
      <c r="C28" s="501"/>
      <c r="D28" s="501"/>
      <c r="E28" s="503"/>
    </row>
    <row r="29" spans="2:5">
      <c r="C29" s="499"/>
      <c r="D29" s="499"/>
      <c r="E29" s="500"/>
    </row>
    <row r="30" spans="2:5">
      <c r="B30" s="391"/>
      <c r="C30" s="391"/>
      <c r="D30" s="391"/>
      <c r="E30" s="391"/>
    </row>
    <row r="32" spans="2:5" ht="15.75">
      <c r="B32" s="383" t="s">
        <v>904</v>
      </c>
    </row>
    <row r="33" spans="2:2">
      <c r="B33" s="498" t="s">
        <v>905</v>
      </c>
    </row>
    <row r="37" spans="2:2">
      <c r="B37" s="392"/>
    </row>
    <row r="38" spans="2:2">
      <c r="B38" s="392"/>
    </row>
  </sheetData>
  <mergeCells count="1">
    <mergeCell ref="B7:E7"/>
  </mergeCells>
  <phoneticPr fontId="8" type="noConversion"/>
  <hyperlinks>
    <hyperlink ref="B13" location="'34.01. Adgangsgivende kurser'!A1" display="Adgangsgivende kurser"/>
    <hyperlink ref="B14" location="'42.02. Almengymnasiale udd.'!A1" display="Almengymnasiale uddannelser "/>
    <hyperlink ref="B15" location="'74.02. Almen voksenudd.'!A1" display="Almen voksenuddannelse"/>
    <hyperlink ref="B16" location="'72.01AMU indenf.FKB'!A1" display="AMU-uddannelser, EVE-finansieret (inden for fælles kompetencebeskriv. ex. moms)"/>
    <hyperlink ref="B17" location="'22.11.  Efterskoler'!A1" display="Efterskoler (inkl. takst for elevstøtte fra konto 98.51)"/>
    <hyperlink ref="B19" location="'41.01. Erhvervsgymn. udd.'!A1" display="Erhvervsgymnasiale uddannelser"/>
    <hyperlink ref="B20" location="'31.01. Erhvervsudd.'!A1" display="Erhvervsuddannelser"/>
    <hyperlink ref="B22" location="'36.01. Fiskeriudd.'!A1" display="Fiskeriuddannelsen"/>
    <hyperlink ref="B23" location="'32.01. Fodterapeutudd.'!A1" display="Fodterapeutuddannelsen"/>
    <hyperlink ref="B24" location="'22.01. Frie grundskoler'!A1" display="Frie grundskoler"/>
    <hyperlink ref="B25" location="'22.22. Bidrag til frie gr+efter'!A1" display="Frie grundskoler og efterskoler, bidrag til"/>
    <hyperlink ref="B26" location="'42.11. Gymnasiale suppl.kurser'!A1" display="Gymnasiale suppleringskurser"/>
    <hyperlink ref="B18" location="'83.01. Introkurser og brobygn.'!A1" display="Brobygning til ungdomsuddannelser"/>
    <hyperlink ref="B21" location="'31.02 EUX'!A1" display="EUX - Kompetencegivende eksamen "/>
    <hyperlink ref="B12" location="'75.02. Adgangskurser'!A1" display="Adgangskurser "/>
    <hyperlink ref="B27" location="'75.01. Hhx- og htx-enkeltfag'!A1" display="Hhx og Htx"/>
    <hyperlink ref="B28" location="'75.01. Hhx- og htx-enkeltfag'!A1" display="Hhx- og htx-enkeltfag"/>
    <hyperlink ref="E12" location="'55.01 Forberedende Grunduddan.'!A1" display="Forberedende grunduddannelse"/>
    <hyperlink ref="E13" location="'22.31. Frie fagskoler'!A1" display="Frie fagskoler"/>
    <hyperlink ref="E14" location="'83.01. Introkurser og brobygn.'!A1" display="Introduktionskurser til ungdomsuddannelser"/>
    <hyperlink ref="E15" location="'38.21. Skolehjem +landbr kostaf'!A1" display="Skolehjem  ( kostafdeling på institutioner for erhvervsrettet uddannelser - herunder erhvervsskoler )"/>
    <hyperlink ref="E25" location="'74.02. Almen voksenudd.'!A1" display="VUC Almen voksenuddannelse ( se også STX, Enkeltfag FVU,AVU og Ordblindeundervisning"/>
    <hyperlink ref="E16" location="'35.01. Lokomotivførerudd.'!A1" display="Lokomotivføreruddannelsen"/>
    <hyperlink ref="E18" location="'43.01. Private gymnasier HF'!A1" display="Private gymnasier og HF"/>
    <hyperlink ref="E19" location="'76.11. Pædagogikum'!A1" display="Pædagogikum ved gymnasiale uddannelser"/>
    <hyperlink ref="E20" location="'38.21. Skolehjem +landbr kostaf'!A1" display="Skolehjem  (kostafdeliner på institutioner for erhvervsrettede uddannelser)"/>
    <hyperlink ref="E24" location="'72.41. TAMU'!A1" display="TAMU"/>
    <hyperlink ref="E23" location="'31.01. Erhvervsudd.'!A1" display="Social- og sundhedsuddannelser"/>
    <hyperlink ref="E21" location="'31.12. Skoleoplæring'!A1" display="Skolepraktik"/>
    <hyperlink ref="E17" location="'31.11. 31.13 AUB'!A1" display="Praktikpladsaftaler, tilskud til (AER)"/>
    <hyperlink ref="E22" location="'31.11. 31.13 AUB'!A1" display="Skolepraktikydelse (AER)"/>
    <hyperlink ref="E26" location="' 72.03 ÅU udenf.FBK'!A1" display="Åben Uddannelse EVE - Finansieret (uden for fælles kompetencebeskrivelse - ex. moms)"/>
    <hyperlink ref="B33" r:id="rId1"/>
  </hyperlinks>
  <pageMargins left="0.75" right="0.75" top="1" bottom="1" header="0" footer="0"/>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N14"/>
  <sheetViews>
    <sheetView zoomScaleNormal="100" workbookViewId="0">
      <selection activeCell="I1" sqref="I1"/>
    </sheetView>
  </sheetViews>
  <sheetFormatPr defaultRowHeight="12.75"/>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4" ht="21" thickBot="1">
      <c r="A1" s="547" t="s">
        <v>803</v>
      </c>
      <c r="B1" s="548"/>
      <c r="C1" s="264"/>
      <c r="D1" s="4"/>
      <c r="E1" s="4"/>
      <c r="F1" s="975" t="s">
        <v>80</v>
      </c>
      <c r="G1" s="975"/>
      <c r="H1" s="976"/>
    </row>
    <row r="2" spans="1:14" s="36" customFormat="1" ht="21" thickBot="1">
      <c r="A2" s="516"/>
      <c r="B2" s="516"/>
      <c r="C2" s="3"/>
      <c r="D2" s="403"/>
      <c r="E2" s="403"/>
      <c r="F2" s="403"/>
    </row>
    <row r="3" spans="1:14" ht="12.75" customHeight="1" thickBot="1">
      <c r="A3" s="962" t="s">
        <v>925</v>
      </c>
      <c r="B3" s="1005"/>
      <c r="C3" s="1005"/>
      <c r="D3" s="1005"/>
      <c r="E3" s="1005"/>
      <c r="F3" s="1005"/>
      <c r="G3" s="1005"/>
      <c r="H3" s="1006"/>
    </row>
    <row r="4" spans="1:14">
      <c r="A4" s="99"/>
      <c r="B4" s="265"/>
      <c r="C4" s="265"/>
      <c r="D4" s="266"/>
      <c r="E4" s="266"/>
      <c r="F4" s="267"/>
      <c r="G4" s="265"/>
      <c r="H4" s="24"/>
    </row>
    <row r="5" spans="1:14">
      <c r="A5" s="683"/>
      <c r="B5" s="315" t="s">
        <v>42</v>
      </c>
      <c r="C5" s="1007" t="s">
        <v>43</v>
      </c>
      <c r="D5" s="1008"/>
      <c r="E5" s="1009"/>
      <c r="F5" s="1010" t="s">
        <v>44</v>
      </c>
      <c r="G5" s="1011"/>
      <c r="H5" s="1012"/>
    </row>
    <row r="6" spans="1:14" ht="26.1" customHeight="1">
      <c r="A6" s="684" t="s">
        <v>49</v>
      </c>
      <c r="B6" s="411" t="s">
        <v>265</v>
      </c>
      <c r="C6" s="352" t="s">
        <v>192</v>
      </c>
      <c r="D6" s="352" t="s">
        <v>194</v>
      </c>
      <c r="E6" s="698" t="s">
        <v>193</v>
      </c>
      <c r="F6" s="352" t="s">
        <v>192</v>
      </c>
      <c r="G6" s="352" t="s">
        <v>194</v>
      </c>
      <c r="H6" s="700" t="s">
        <v>193</v>
      </c>
    </row>
    <row r="7" spans="1:14">
      <c r="A7" s="686"/>
      <c r="B7" s="409"/>
      <c r="C7" s="316" t="s">
        <v>267</v>
      </c>
      <c r="D7" s="316" t="s">
        <v>267</v>
      </c>
      <c r="E7" s="326" t="s">
        <v>267</v>
      </c>
      <c r="F7" s="316" t="s">
        <v>267</v>
      </c>
      <c r="G7" s="316" t="s">
        <v>267</v>
      </c>
      <c r="H7" s="687" t="s">
        <v>268</v>
      </c>
    </row>
    <row r="8" spans="1:14">
      <c r="A8" s="701">
        <v>3481</v>
      </c>
      <c r="B8" s="412" t="s">
        <v>68</v>
      </c>
      <c r="C8" s="688">
        <v>86700</v>
      </c>
      <c r="D8" s="688">
        <v>20750</v>
      </c>
      <c r="E8" s="699">
        <v>10550</v>
      </c>
      <c r="F8" s="688">
        <v>92769</v>
      </c>
      <c r="G8" s="688">
        <v>24692.5</v>
      </c>
      <c r="H8" s="689">
        <v>11710.500000000002</v>
      </c>
      <c r="K8" s="406"/>
      <c r="L8" s="406"/>
    </row>
    <row r="9" spans="1:14" ht="13.5" thickBot="1">
      <c r="A9" s="702"/>
      <c r="B9" s="703"/>
      <c r="C9" s="26"/>
      <c r="D9" s="26"/>
      <c r="E9" s="703"/>
      <c r="F9" s="26"/>
      <c r="G9" s="26"/>
      <c r="H9" s="704"/>
    </row>
    <row r="14" spans="1:14">
      <c r="N14" s="349" t="s">
        <v>439</v>
      </c>
    </row>
  </sheetData>
  <mergeCells count="4">
    <mergeCell ref="F1:H1"/>
    <mergeCell ref="A3:H3"/>
    <mergeCell ref="C5:E5"/>
    <mergeCell ref="F5:H5"/>
  </mergeCells>
  <phoneticPr fontId="0" type="noConversion"/>
  <hyperlinks>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12"/>
  <sheetViews>
    <sheetView zoomScaleNormal="100" workbookViewId="0">
      <selection activeCell="F1" sqref="F1:H1"/>
    </sheetView>
  </sheetViews>
  <sheetFormatPr defaultRowHeight="12.75"/>
  <cols>
    <col min="1" max="1" width="7.28515625" customWidth="1"/>
    <col min="2" max="2" width="40.7109375" customWidth="1"/>
    <col min="3" max="4" width="11.5703125" customWidth="1"/>
    <col min="5" max="5" width="13.7109375" customWidth="1"/>
    <col min="6" max="8" width="11.5703125" customWidth="1"/>
    <col min="9" max="9" width="9.7109375" customWidth="1"/>
    <col min="10" max="10" width="9.42578125" customWidth="1"/>
    <col min="14" max="14" width="13.42578125" customWidth="1"/>
    <col min="15" max="15" width="14.28515625" customWidth="1"/>
    <col min="16" max="16" width="13.42578125" customWidth="1"/>
    <col min="17" max="17" width="11.7109375" customWidth="1"/>
    <col min="18" max="18" width="12.42578125" customWidth="1"/>
    <col min="19" max="19" width="11.7109375" customWidth="1"/>
  </cols>
  <sheetData>
    <row r="1" spans="1:12" ht="21" thickBot="1">
      <c r="A1" s="977" t="s">
        <v>803</v>
      </c>
      <c r="B1" s="978"/>
      <c r="C1" s="978"/>
      <c r="D1" s="978"/>
      <c r="E1" s="978"/>
      <c r="F1" s="975" t="s">
        <v>80</v>
      </c>
      <c r="G1" s="975"/>
      <c r="H1" s="976"/>
      <c r="I1" s="1"/>
    </row>
    <row r="2" spans="1:12" ht="12.75" customHeight="1">
      <c r="A2" s="705"/>
      <c r="B2" s="265"/>
      <c r="C2" s="265"/>
      <c r="D2" s="265"/>
      <c r="E2" s="265"/>
      <c r="F2" s="265"/>
      <c r="G2" s="265"/>
      <c r="H2" s="265"/>
    </row>
    <row r="3" spans="1:12" s="504" customFormat="1" ht="12.75" customHeight="1" thickBot="1">
      <c r="A3" s="705"/>
      <c r="B3" s="706"/>
      <c r="C3" s="707"/>
      <c r="D3" s="708"/>
      <c r="E3" s="705"/>
      <c r="F3" s="266"/>
      <c r="G3" s="265"/>
      <c r="H3" s="265"/>
    </row>
    <row r="4" spans="1:12" s="504" customFormat="1" ht="12.75" customHeight="1" thickBot="1">
      <c r="A4" s="962" t="s">
        <v>926</v>
      </c>
      <c r="B4" s="1005"/>
      <c r="C4" s="1005"/>
      <c r="D4" s="1005"/>
      <c r="E4" s="1005"/>
      <c r="F4" s="1005"/>
      <c r="G4" s="1005"/>
      <c r="H4" s="1006"/>
    </row>
    <row r="5" spans="1:12" ht="13.5" thickBot="1">
      <c r="A5" s="295"/>
      <c r="B5" s="295"/>
      <c r="C5" s="295"/>
      <c r="D5" s="266"/>
      <c r="E5" s="295"/>
      <c r="F5" s="432"/>
      <c r="G5" s="295"/>
      <c r="H5" s="295"/>
    </row>
    <row r="6" spans="1:12">
      <c r="A6" s="709"/>
      <c r="B6" s="710" t="s">
        <v>42</v>
      </c>
      <c r="C6" s="711" t="s">
        <v>43</v>
      </c>
      <c r="D6" s="712"/>
      <c r="E6" s="712"/>
      <c r="F6" s="713" t="s">
        <v>44</v>
      </c>
      <c r="G6" s="712"/>
      <c r="H6" s="714"/>
    </row>
    <row r="7" spans="1:12" ht="26.1" customHeight="1">
      <c r="A7" s="684" t="s">
        <v>49</v>
      </c>
      <c r="B7" s="411" t="s">
        <v>265</v>
      </c>
      <c r="C7" s="352" t="s">
        <v>192</v>
      </c>
      <c r="D7" s="354" t="s">
        <v>194</v>
      </c>
      <c r="E7" s="352" t="s">
        <v>193</v>
      </c>
      <c r="F7" s="717" t="s">
        <v>192</v>
      </c>
      <c r="G7" s="354" t="s">
        <v>194</v>
      </c>
      <c r="H7" s="685" t="s">
        <v>193</v>
      </c>
    </row>
    <row r="8" spans="1:12">
      <c r="A8" s="686"/>
      <c r="B8" s="409"/>
      <c r="C8" s="316" t="s">
        <v>267</v>
      </c>
      <c r="D8" s="316" t="s">
        <v>267</v>
      </c>
      <c r="E8" s="316" t="s">
        <v>268</v>
      </c>
      <c r="F8" s="177" t="s">
        <v>267</v>
      </c>
      <c r="G8" s="316" t="s">
        <v>267</v>
      </c>
      <c r="H8" s="687" t="s">
        <v>268</v>
      </c>
    </row>
    <row r="9" spans="1:12" ht="14.25">
      <c r="A9" s="701">
        <v>3432</v>
      </c>
      <c r="B9" s="412" t="s">
        <v>69</v>
      </c>
      <c r="C9" s="480">
        <v>128460</v>
      </c>
      <c r="D9" s="480">
        <v>14880</v>
      </c>
      <c r="E9" s="413">
        <v>10540</v>
      </c>
      <c r="F9" s="480">
        <v>137452.20000000001</v>
      </c>
      <c r="G9" s="480">
        <v>17707.2</v>
      </c>
      <c r="H9" s="715">
        <v>11699.400000000001</v>
      </c>
      <c r="K9" s="406"/>
      <c r="L9" s="406"/>
    </row>
    <row r="10" spans="1:12" ht="14.25">
      <c r="A10" s="701">
        <v>3431</v>
      </c>
      <c r="B10" s="412" t="s">
        <v>272</v>
      </c>
      <c r="C10" s="480">
        <v>65780</v>
      </c>
      <c r="D10" s="480">
        <v>14880</v>
      </c>
      <c r="E10" s="410">
        <v>10540</v>
      </c>
      <c r="F10" s="480">
        <v>70384.600000000006</v>
      </c>
      <c r="G10" s="480">
        <v>17707.2</v>
      </c>
      <c r="H10" s="715">
        <v>11699.400000000001</v>
      </c>
      <c r="J10" s="406"/>
      <c r="K10" s="406"/>
      <c r="L10" s="406"/>
    </row>
    <row r="11" spans="1:12" ht="13.5" thickBot="1">
      <c r="A11" s="702"/>
      <c r="B11" s="703"/>
      <c r="C11" s="26"/>
      <c r="D11" s="26"/>
      <c r="E11" s="26"/>
      <c r="F11" s="716"/>
      <c r="G11" s="26"/>
      <c r="H11" s="704"/>
    </row>
    <row r="12" spans="1:12">
      <c r="A12" s="175"/>
      <c r="B12" s="262"/>
      <c r="C12" s="175"/>
      <c r="D12" s="175"/>
      <c r="E12" s="175"/>
      <c r="F12" s="176"/>
      <c r="G12" s="263"/>
      <c r="H12" s="263"/>
    </row>
  </sheetData>
  <mergeCells count="3">
    <mergeCell ref="F1:H1"/>
    <mergeCell ref="A1:E1"/>
    <mergeCell ref="A4:H4"/>
  </mergeCells>
  <phoneticPr fontId="0" type="noConversion"/>
  <hyperlinks>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M9"/>
  <sheetViews>
    <sheetView zoomScaleNormal="100" workbookViewId="0">
      <selection activeCell="F1" sqref="F1:H1"/>
    </sheetView>
  </sheetViews>
  <sheetFormatPr defaultRowHeight="12.75"/>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3" ht="21" thickBot="1">
      <c r="A1" s="977" t="s">
        <v>803</v>
      </c>
      <c r="B1" s="978"/>
      <c r="C1" s="978"/>
      <c r="D1" s="978"/>
      <c r="E1" s="978"/>
      <c r="F1" s="975" t="s">
        <v>80</v>
      </c>
      <c r="G1" s="975"/>
      <c r="H1" s="976"/>
      <c r="I1" s="1"/>
      <c r="J1" s="1"/>
    </row>
    <row r="2" spans="1:13" s="504" customFormat="1" ht="21" thickBot="1">
      <c r="A2" s="516"/>
      <c r="B2" s="516"/>
      <c r="C2" s="3"/>
      <c r="D2" s="403"/>
      <c r="E2" s="403"/>
      <c r="F2" s="403"/>
    </row>
    <row r="3" spans="1:13" ht="12.75" customHeight="1" thickBot="1">
      <c r="A3" s="962" t="s">
        <v>927</v>
      </c>
      <c r="B3" s="1005"/>
      <c r="C3" s="1005"/>
      <c r="D3" s="1005"/>
      <c r="E3" s="1005"/>
      <c r="F3" s="1005"/>
      <c r="G3" s="1005"/>
      <c r="H3" s="1006"/>
    </row>
    <row r="4" spans="1:13">
      <c r="A4" s="99"/>
      <c r="B4" s="265"/>
      <c r="C4" s="265"/>
      <c r="D4" s="266"/>
      <c r="E4" s="265"/>
      <c r="F4" s="267"/>
      <c r="G4" s="265"/>
      <c r="H4" s="24"/>
    </row>
    <row r="5" spans="1:13">
      <c r="A5" s="683"/>
      <c r="B5" s="315" t="s">
        <v>42</v>
      </c>
      <c r="C5" s="1003" t="s">
        <v>43</v>
      </c>
      <c r="D5" s="1003"/>
      <c r="E5" s="1004"/>
      <c r="F5" s="1000" t="s">
        <v>44</v>
      </c>
      <c r="G5" s="1001"/>
      <c r="H5" s="1002"/>
    </row>
    <row r="6" spans="1:13" ht="25.5">
      <c r="A6" s="684" t="s">
        <v>49</v>
      </c>
      <c r="B6" s="411" t="s">
        <v>265</v>
      </c>
      <c r="C6" s="352" t="s">
        <v>192</v>
      </c>
      <c r="D6" s="271" t="s">
        <v>194</v>
      </c>
      <c r="E6" s="414" t="s">
        <v>193</v>
      </c>
      <c r="F6" s="352" t="s">
        <v>192</v>
      </c>
      <c r="G6" s="271" t="s">
        <v>194</v>
      </c>
      <c r="H6" s="685" t="s">
        <v>193</v>
      </c>
    </row>
    <row r="7" spans="1:13" ht="11.25" customHeight="1">
      <c r="A7" s="686"/>
      <c r="B7" s="409"/>
      <c r="C7" s="316" t="s">
        <v>267</v>
      </c>
      <c r="D7" s="316" t="s">
        <v>267</v>
      </c>
      <c r="E7" s="316" t="s">
        <v>268</v>
      </c>
      <c r="F7" s="177" t="s">
        <v>267</v>
      </c>
      <c r="G7" s="316" t="s">
        <v>267</v>
      </c>
      <c r="H7" s="687" t="s">
        <v>268</v>
      </c>
    </row>
    <row r="8" spans="1:13">
      <c r="A8" s="701">
        <v>3470</v>
      </c>
      <c r="B8" s="412" t="s">
        <v>40</v>
      </c>
      <c r="C8" s="688">
        <v>122110</v>
      </c>
      <c r="D8" s="688">
        <v>26210</v>
      </c>
      <c r="E8" s="719">
        <v>17570</v>
      </c>
      <c r="F8" s="688">
        <v>130657.70000000001</v>
      </c>
      <c r="G8" s="688">
        <v>31189.899999999998</v>
      </c>
      <c r="H8" s="689">
        <v>19502.7</v>
      </c>
      <c r="L8" s="406"/>
      <c r="M8" s="406"/>
    </row>
    <row r="9" spans="1:13" ht="13.5" thickBot="1">
      <c r="A9" s="702"/>
      <c r="B9" s="703"/>
      <c r="C9" s="26"/>
      <c r="D9" s="26"/>
      <c r="E9" s="26"/>
      <c r="F9" s="716"/>
      <c r="G9" s="26"/>
      <c r="H9" s="704"/>
    </row>
  </sheetData>
  <mergeCells count="5">
    <mergeCell ref="F1:H1"/>
    <mergeCell ref="A1:E1"/>
    <mergeCell ref="A3:H3"/>
    <mergeCell ref="C5:E5"/>
    <mergeCell ref="F5:H5"/>
  </mergeCells>
  <phoneticPr fontId="0" type="noConversion"/>
  <hyperlinks>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O11"/>
  <sheetViews>
    <sheetView zoomScaleNormal="100" workbookViewId="0">
      <selection activeCell="H1" sqref="H1:J1"/>
    </sheetView>
  </sheetViews>
  <sheetFormatPr defaultRowHeight="12.75"/>
  <cols>
    <col min="1" max="1" width="8.28515625" customWidth="1"/>
    <col min="2" max="2" width="40.7109375" customWidth="1"/>
    <col min="3" max="10" width="11.5703125" customWidth="1"/>
    <col min="12" max="12" width="12" bestFit="1" customWidth="1"/>
    <col min="13" max="13" width="10.85546875" bestFit="1" customWidth="1"/>
    <col min="15" max="15" width="9.85546875" bestFit="1" customWidth="1"/>
  </cols>
  <sheetData>
    <row r="1" spans="1:15" ht="21" thickBot="1">
      <c r="A1" s="977" t="s">
        <v>803</v>
      </c>
      <c r="B1" s="978"/>
      <c r="C1" s="978"/>
      <c r="D1" s="978"/>
      <c r="E1" s="978"/>
      <c r="F1" s="978"/>
      <c r="G1" s="978"/>
      <c r="H1" s="975" t="s">
        <v>80</v>
      </c>
      <c r="I1" s="975"/>
      <c r="J1" s="976"/>
    </row>
    <row r="2" spans="1:15" s="504" customFormat="1" ht="20.25">
      <c r="A2" s="517"/>
      <c r="B2" s="517"/>
      <c r="C2" s="517"/>
      <c r="D2" s="517"/>
      <c r="E2" s="517"/>
      <c r="F2" s="517"/>
      <c r="G2" s="517"/>
      <c r="H2" s="576"/>
      <c r="I2" s="576"/>
      <c r="J2" s="576"/>
    </row>
    <row r="3" spans="1:15" s="504" customFormat="1" ht="21" thickBot="1">
      <c r="A3" s="517"/>
      <c r="B3" s="517"/>
      <c r="C3" s="517"/>
      <c r="D3" s="517"/>
      <c r="E3" s="517"/>
      <c r="F3" s="517"/>
      <c r="G3" s="517"/>
      <c r="H3" s="576"/>
      <c r="I3" s="576"/>
      <c r="J3" s="576"/>
    </row>
    <row r="4" spans="1:15" ht="12.75" customHeight="1" thickBot="1">
      <c r="A4" s="962" t="s">
        <v>928</v>
      </c>
      <c r="B4" s="1005"/>
      <c r="C4" s="1005"/>
      <c r="D4" s="1005"/>
      <c r="E4" s="1005"/>
      <c r="F4" s="1005"/>
      <c r="G4" s="1005"/>
      <c r="H4" s="1005"/>
      <c r="I4" s="1005"/>
      <c r="J4" s="1006"/>
    </row>
    <row r="5" spans="1:15">
      <c r="A5" s="99"/>
      <c r="B5" s="265"/>
      <c r="C5" s="265"/>
      <c r="D5" s="265"/>
      <c r="E5" s="266"/>
      <c r="F5" s="265"/>
      <c r="G5" s="267"/>
      <c r="H5" s="265"/>
      <c r="I5" s="265"/>
      <c r="J5" s="24"/>
    </row>
    <row r="6" spans="1:15">
      <c r="A6" s="683"/>
      <c r="B6" s="315" t="s">
        <v>42</v>
      </c>
      <c r="C6" s="1003" t="s">
        <v>43</v>
      </c>
      <c r="D6" s="1003"/>
      <c r="E6" s="1003"/>
      <c r="F6" s="1004"/>
      <c r="G6" s="1000" t="s">
        <v>44</v>
      </c>
      <c r="H6" s="1001"/>
      <c r="I6" s="1001"/>
      <c r="J6" s="1002"/>
    </row>
    <row r="7" spans="1:15" ht="26.1" customHeight="1">
      <c r="A7" s="684" t="s">
        <v>49</v>
      </c>
      <c r="B7" s="411" t="s">
        <v>265</v>
      </c>
      <c r="C7" s="352" t="s">
        <v>192</v>
      </c>
      <c r="D7" s="271" t="s">
        <v>194</v>
      </c>
      <c r="E7" s="352" t="s">
        <v>193</v>
      </c>
      <c r="F7" s="408" t="s">
        <v>150</v>
      </c>
      <c r="G7" s="352" t="s">
        <v>192</v>
      </c>
      <c r="H7" s="271" t="s">
        <v>194</v>
      </c>
      <c r="I7" s="352" t="s">
        <v>193</v>
      </c>
      <c r="J7" s="685" t="s">
        <v>150</v>
      </c>
    </row>
    <row r="8" spans="1:15">
      <c r="A8" s="686"/>
      <c r="B8" s="409"/>
      <c r="C8" s="316" t="s">
        <v>267</v>
      </c>
      <c r="D8" s="316" t="s">
        <v>267</v>
      </c>
      <c r="E8" s="316" t="s">
        <v>267</v>
      </c>
      <c r="F8" s="326" t="s">
        <v>280</v>
      </c>
      <c r="G8" s="316" t="s">
        <v>267</v>
      </c>
      <c r="H8" s="316" t="s">
        <v>267</v>
      </c>
      <c r="I8" s="316" t="s">
        <v>267</v>
      </c>
      <c r="J8" s="687" t="s">
        <v>280</v>
      </c>
    </row>
    <row r="9" spans="1:15">
      <c r="A9" s="701">
        <v>36</v>
      </c>
      <c r="B9" s="412" t="s">
        <v>233</v>
      </c>
      <c r="C9" s="688">
        <v>107580</v>
      </c>
      <c r="D9" s="688">
        <v>14870</v>
      </c>
      <c r="E9" s="688">
        <v>14190</v>
      </c>
      <c r="F9" s="699">
        <v>7610</v>
      </c>
      <c r="G9" s="688">
        <v>115110.6</v>
      </c>
      <c r="H9" s="688">
        <v>17695.3</v>
      </c>
      <c r="I9" s="688">
        <v>15750.900000000001</v>
      </c>
      <c r="J9" s="689">
        <v>8142.7000000000007</v>
      </c>
      <c r="L9" s="407"/>
      <c r="M9" s="407"/>
      <c r="N9" s="407"/>
      <c r="O9" s="407"/>
    </row>
    <row r="10" spans="1:15">
      <c r="A10" s="701">
        <v>37</v>
      </c>
      <c r="B10" s="412" t="s">
        <v>234</v>
      </c>
      <c r="C10" s="688">
        <v>171970</v>
      </c>
      <c r="D10" s="688">
        <v>50930</v>
      </c>
      <c r="E10" s="688">
        <v>17570</v>
      </c>
      <c r="F10" s="699">
        <v>2790</v>
      </c>
      <c r="G10" s="688">
        <v>184007.90000000002</v>
      </c>
      <c r="H10" s="688">
        <v>60606.7</v>
      </c>
      <c r="I10" s="688">
        <v>19502.7</v>
      </c>
      <c r="J10" s="689">
        <v>2985.3</v>
      </c>
      <c r="L10" s="407"/>
      <c r="M10" s="407"/>
      <c r="N10" s="407"/>
      <c r="O10" s="407"/>
    </row>
    <row r="11" spans="1:15" ht="13.5" thickBot="1">
      <c r="A11" s="702"/>
      <c r="B11" s="703"/>
      <c r="C11" s="26"/>
      <c r="D11" s="26"/>
      <c r="E11" s="26"/>
      <c r="F11" s="703"/>
      <c r="G11" s="26"/>
      <c r="H11" s="26"/>
      <c r="I11" s="26"/>
      <c r="J11" s="704"/>
    </row>
  </sheetData>
  <mergeCells count="5">
    <mergeCell ref="H1:J1"/>
    <mergeCell ref="A1:G1"/>
    <mergeCell ref="A4:J4"/>
    <mergeCell ref="G6:J6"/>
    <mergeCell ref="C6:F6"/>
  </mergeCells>
  <phoneticPr fontId="8" type="noConversion"/>
  <hyperlinks>
    <hyperlink ref="H1" location="Indhold!A1" display="Tilbage til indholdsoversigten"/>
  </hyperlink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J21"/>
  <sheetViews>
    <sheetView zoomScaleNormal="100" workbookViewId="0">
      <selection activeCell="H1" sqref="H1:J1"/>
    </sheetView>
  </sheetViews>
  <sheetFormatPr defaultRowHeight="12.75"/>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977" t="s">
        <v>803</v>
      </c>
      <c r="B1" s="978"/>
      <c r="C1" s="978"/>
      <c r="D1" s="978"/>
      <c r="E1" s="978"/>
      <c r="F1" s="978"/>
      <c r="G1" s="978"/>
      <c r="H1" s="975" t="s">
        <v>80</v>
      </c>
      <c r="I1" s="975"/>
      <c r="J1" s="976"/>
    </row>
    <row r="2" spans="1:10" s="504" customFormat="1" ht="20.25">
      <c r="A2" s="517"/>
      <c r="B2" s="517"/>
      <c r="C2" s="517"/>
      <c r="D2" s="517"/>
      <c r="E2" s="517"/>
      <c r="F2" s="517"/>
      <c r="G2" s="517"/>
      <c r="H2" s="576"/>
      <c r="I2" s="576"/>
      <c r="J2" s="576"/>
    </row>
    <row r="3" spans="1:10" ht="12.75" customHeight="1" thickBot="1"/>
    <row r="4" spans="1:10" ht="13.5" thickBot="1">
      <c r="A4" s="1018" t="s">
        <v>929</v>
      </c>
      <c r="B4" s="1019"/>
      <c r="C4" s="1019"/>
      <c r="D4" s="1019"/>
      <c r="E4" s="1019"/>
      <c r="F4" s="1019"/>
      <c r="G4" s="1019"/>
      <c r="H4" s="1019"/>
      <c r="I4" s="1019"/>
      <c r="J4" s="1020"/>
    </row>
    <row r="5" spans="1:10">
      <c r="A5" s="722"/>
      <c r="B5" s="723"/>
      <c r="C5" s="723"/>
      <c r="D5" s="60"/>
      <c r="E5" s="60"/>
      <c r="F5" s="723"/>
      <c r="G5" s="61"/>
      <c r="H5" s="723"/>
      <c r="I5" s="723"/>
      <c r="J5" s="724"/>
    </row>
    <row r="6" spans="1:10">
      <c r="A6" s="725"/>
      <c r="B6" s="62" t="s">
        <v>42</v>
      </c>
      <c r="C6" s="1021" t="s">
        <v>43</v>
      </c>
      <c r="D6" s="1021"/>
      <c r="E6" s="1021"/>
      <c r="F6" s="1022"/>
      <c r="G6" s="1023" t="s">
        <v>44</v>
      </c>
      <c r="H6" s="1024"/>
      <c r="I6" s="1024"/>
      <c r="J6" s="1025"/>
    </row>
    <row r="7" spans="1:10" ht="38.25">
      <c r="A7" s="726" t="s">
        <v>149</v>
      </c>
      <c r="B7" s="63" t="s">
        <v>265</v>
      </c>
      <c r="C7" s="228" t="s">
        <v>540</v>
      </c>
      <c r="D7" s="228" t="s">
        <v>529</v>
      </c>
      <c r="E7" s="229" t="s">
        <v>541</v>
      </c>
      <c r="F7" s="230" t="s">
        <v>542</v>
      </c>
      <c r="G7" s="228" t="s">
        <v>540</v>
      </c>
      <c r="H7" s="228" t="s">
        <v>529</v>
      </c>
      <c r="I7" s="228" t="s">
        <v>541</v>
      </c>
      <c r="J7" s="743" t="s">
        <v>542</v>
      </c>
    </row>
    <row r="8" spans="1:10">
      <c r="A8" s="727" t="s">
        <v>151</v>
      </c>
      <c r="B8" s="64"/>
      <c r="C8" s="720" t="s">
        <v>267</v>
      </c>
      <c r="D8" s="720" t="s">
        <v>267</v>
      </c>
      <c r="E8" s="720" t="s">
        <v>267</v>
      </c>
      <c r="F8" s="721" t="s">
        <v>268</v>
      </c>
      <c r="G8" s="720" t="s">
        <v>267</v>
      </c>
      <c r="H8" s="62" t="s">
        <v>267</v>
      </c>
      <c r="I8" s="720" t="s">
        <v>267</v>
      </c>
      <c r="J8" s="728" t="s">
        <v>268</v>
      </c>
    </row>
    <row r="9" spans="1:10" ht="12.75" customHeight="1">
      <c r="A9" s="729">
        <v>8610</v>
      </c>
      <c r="B9" s="1013" t="s">
        <v>543</v>
      </c>
      <c r="C9" s="730" t="s">
        <v>199</v>
      </c>
      <c r="D9" s="730" t="s">
        <v>199</v>
      </c>
      <c r="E9" s="231">
        <v>13210</v>
      </c>
      <c r="F9" s="242" t="s">
        <v>199</v>
      </c>
      <c r="G9" s="234" t="s">
        <v>199</v>
      </c>
      <c r="H9" s="243" t="s">
        <v>199</v>
      </c>
      <c r="I9" s="231">
        <v>14663.100000000002</v>
      </c>
      <c r="J9" s="731" t="s">
        <v>199</v>
      </c>
    </row>
    <row r="10" spans="1:10">
      <c r="A10" s="729">
        <v>8620</v>
      </c>
      <c r="B10" s="1014"/>
      <c r="C10" s="233" t="s">
        <v>199</v>
      </c>
      <c r="D10" s="233" t="s">
        <v>199</v>
      </c>
      <c r="E10" s="233" t="s">
        <v>199</v>
      </c>
      <c r="F10" s="231">
        <v>16650</v>
      </c>
      <c r="G10" s="234" t="s">
        <v>199</v>
      </c>
      <c r="H10" s="233" t="s">
        <v>199</v>
      </c>
      <c r="I10" s="233" t="s">
        <v>199</v>
      </c>
      <c r="J10" s="732">
        <v>19813.5</v>
      </c>
    </row>
    <row r="11" spans="1:10">
      <c r="A11" s="729">
        <v>7686</v>
      </c>
      <c r="B11" s="1014"/>
      <c r="C11" s="231">
        <v>9690</v>
      </c>
      <c r="D11" s="231">
        <v>23460</v>
      </c>
      <c r="E11" s="730" t="s">
        <v>199</v>
      </c>
      <c r="F11" s="730" t="s">
        <v>199</v>
      </c>
      <c r="G11" s="232">
        <v>10755.900000000001</v>
      </c>
      <c r="H11" s="231">
        <v>23460</v>
      </c>
      <c r="I11" s="233" t="s">
        <v>199</v>
      </c>
      <c r="J11" s="731" t="s">
        <v>199</v>
      </c>
    </row>
    <row r="12" spans="1:10">
      <c r="A12" s="733">
        <v>9610</v>
      </c>
      <c r="B12" s="1015" t="s">
        <v>544</v>
      </c>
      <c r="C12" s="244" t="s">
        <v>199</v>
      </c>
      <c r="D12" s="244" t="s">
        <v>199</v>
      </c>
      <c r="E12" s="245">
        <v>13210</v>
      </c>
      <c r="F12" s="242" t="s">
        <v>199</v>
      </c>
      <c r="G12" s="244" t="s">
        <v>199</v>
      </c>
      <c r="H12" s="243" t="s">
        <v>199</v>
      </c>
      <c r="I12" s="245">
        <v>14663.100000000002</v>
      </c>
      <c r="J12" s="734" t="s">
        <v>199</v>
      </c>
    </row>
    <row r="13" spans="1:10">
      <c r="A13" s="729">
        <v>9620</v>
      </c>
      <c r="B13" s="1016"/>
      <c r="C13" s="730" t="s">
        <v>199</v>
      </c>
      <c r="D13" s="730" t="s">
        <v>199</v>
      </c>
      <c r="E13" s="730" t="s">
        <v>199</v>
      </c>
      <c r="F13" s="735">
        <v>16650</v>
      </c>
      <c r="G13" s="246" t="s">
        <v>199</v>
      </c>
      <c r="H13" s="233" t="s">
        <v>199</v>
      </c>
      <c r="I13" s="233" t="s">
        <v>199</v>
      </c>
      <c r="J13" s="732">
        <v>19813.5</v>
      </c>
    </row>
    <row r="14" spans="1:10">
      <c r="A14" s="736">
        <v>7696</v>
      </c>
      <c r="B14" s="1017"/>
      <c r="C14" s="236">
        <v>9690</v>
      </c>
      <c r="D14" s="236">
        <v>23460</v>
      </c>
      <c r="E14" s="235" t="s">
        <v>199</v>
      </c>
      <c r="F14" s="235" t="s">
        <v>199</v>
      </c>
      <c r="G14" s="247">
        <v>10755.900000000001</v>
      </c>
      <c r="H14" s="236">
        <v>23460</v>
      </c>
      <c r="I14" s="237" t="s">
        <v>199</v>
      </c>
      <c r="J14" s="737" t="s">
        <v>199</v>
      </c>
    </row>
    <row r="15" spans="1:10">
      <c r="A15" s="550"/>
      <c r="B15" s="738"/>
      <c r="C15" s="231"/>
      <c r="D15" s="231"/>
      <c r="E15" s="65"/>
      <c r="F15" s="65"/>
      <c r="G15" s="65"/>
      <c r="H15" s="65"/>
      <c r="I15" s="65"/>
      <c r="J15" s="739"/>
    </row>
    <row r="16" spans="1:10">
      <c r="A16" s="397"/>
      <c r="B16" s="65" t="s">
        <v>530</v>
      </c>
      <c r="C16" s="231"/>
      <c r="D16" s="231"/>
      <c r="E16" s="60"/>
      <c r="F16" s="60"/>
      <c r="G16" s="65"/>
      <c r="H16" s="65"/>
      <c r="I16" s="66"/>
      <c r="J16" s="740"/>
    </row>
    <row r="17" spans="1:10">
      <c r="A17" s="397"/>
      <c r="B17" s="65" t="s">
        <v>545</v>
      </c>
      <c r="C17" s="60"/>
      <c r="D17" s="60"/>
      <c r="E17" s="60"/>
      <c r="F17" s="60"/>
      <c r="G17" s="65"/>
      <c r="H17" s="65"/>
      <c r="I17" s="66"/>
      <c r="J17" s="740"/>
    </row>
    <row r="18" spans="1:10">
      <c r="A18" s="397"/>
      <c r="B18" s="741"/>
      <c r="C18" s="65"/>
      <c r="D18" s="65"/>
      <c r="E18" s="65"/>
      <c r="F18" s="65"/>
      <c r="G18" s="60"/>
      <c r="H18" s="60"/>
      <c r="I18" s="66"/>
      <c r="J18" s="740"/>
    </row>
    <row r="19" spans="1:10">
      <c r="A19" s="550"/>
      <c r="B19" s="65" t="s">
        <v>900</v>
      </c>
      <c r="C19" s="65"/>
      <c r="D19" s="65"/>
      <c r="E19" s="182"/>
      <c r="F19" s="182"/>
      <c r="G19" s="182"/>
      <c r="H19" s="182"/>
      <c r="I19" s="182"/>
      <c r="J19" s="510"/>
    </row>
    <row r="20" spans="1:10">
      <c r="A20" s="550"/>
      <c r="B20" s="265"/>
      <c r="C20" s="60"/>
      <c r="D20" s="60"/>
      <c r="E20" s="182"/>
      <c r="F20" s="182"/>
      <c r="G20" s="182"/>
      <c r="H20" s="182"/>
      <c r="I20" s="182"/>
      <c r="J20" s="510"/>
    </row>
    <row r="21" spans="1:10" ht="13.5" thickBot="1">
      <c r="A21" s="572"/>
      <c r="B21" s="3"/>
      <c r="C21" s="742"/>
      <c r="D21" s="742"/>
      <c r="E21" s="238"/>
      <c r="F21" s="238"/>
      <c r="G21" s="238"/>
      <c r="H21" s="238"/>
      <c r="I21" s="238"/>
      <c r="J21" s="571"/>
    </row>
  </sheetData>
  <mergeCells count="7">
    <mergeCell ref="B9:B11"/>
    <mergeCell ref="B12:B14"/>
    <mergeCell ref="H1:J1"/>
    <mergeCell ref="A1:G1"/>
    <mergeCell ref="A4:J4"/>
    <mergeCell ref="C6:F6"/>
    <mergeCell ref="G6:J6"/>
  </mergeCells>
  <phoneticPr fontId="0" type="noConversion"/>
  <hyperlinks>
    <hyperlink ref="H1" location="Indhold!A1" display="Tilbage til indholdsoversigten"/>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AA30"/>
  <sheetViews>
    <sheetView zoomScaleNormal="100" workbookViewId="0">
      <selection activeCell="H1" sqref="H1:J1"/>
    </sheetView>
  </sheetViews>
  <sheetFormatPr defaultRowHeight="12.75"/>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c r="A1" s="977" t="s">
        <v>803</v>
      </c>
      <c r="B1" s="978"/>
      <c r="C1" s="978"/>
      <c r="D1" s="978"/>
      <c r="E1" s="978"/>
      <c r="F1" s="978"/>
      <c r="G1" s="978"/>
      <c r="H1" s="975" t="s">
        <v>80</v>
      </c>
      <c r="I1" s="975"/>
      <c r="J1" s="976"/>
    </row>
    <row r="2" spans="1:11" s="504" customFormat="1" ht="21" thickBot="1">
      <c r="A2" s="517"/>
      <c r="B2" s="517"/>
      <c r="C2" s="265"/>
      <c r="D2" s="518"/>
      <c r="E2" s="518"/>
      <c r="F2" s="518"/>
      <c r="G2" s="265"/>
      <c r="H2" s="265"/>
      <c r="I2" s="265"/>
      <c r="J2" s="265"/>
    </row>
    <row r="3" spans="1:11" ht="13.5" thickBot="1">
      <c r="A3" s="962" t="s">
        <v>930</v>
      </c>
      <c r="B3" s="1005"/>
      <c r="C3" s="1005"/>
      <c r="D3" s="1005"/>
      <c r="E3" s="1005"/>
      <c r="F3" s="1005"/>
      <c r="G3" s="1005"/>
      <c r="H3" s="1005"/>
      <c r="I3" s="1005"/>
      <c r="J3" s="1006"/>
      <c r="K3" s="371"/>
    </row>
    <row r="4" spans="1:11">
      <c r="A4" s="99"/>
      <c r="B4" s="265"/>
      <c r="C4" s="265"/>
      <c r="D4" s="266"/>
      <c r="E4" s="266"/>
      <c r="F4" s="265"/>
      <c r="G4" s="267"/>
      <c r="H4" s="265"/>
      <c r="I4" s="265"/>
      <c r="J4" s="24"/>
      <c r="K4" s="371"/>
    </row>
    <row r="5" spans="1:11" ht="12.75" customHeight="1">
      <c r="A5" s="683"/>
      <c r="B5" s="315" t="s">
        <v>42</v>
      </c>
      <c r="C5" s="1003" t="s">
        <v>43</v>
      </c>
      <c r="D5" s="1003"/>
      <c r="E5" s="1003"/>
      <c r="F5" s="1004"/>
      <c r="G5" s="1000" t="s">
        <v>44</v>
      </c>
      <c r="H5" s="1001"/>
      <c r="I5" s="1001"/>
      <c r="J5" s="1002"/>
      <c r="K5" s="371"/>
    </row>
    <row r="6" spans="1:11" ht="26.1" customHeight="1">
      <c r="A6" s="684" t="s">
        <v>149</v>
      </c>
      <c r="B6" s="270" t="s">
        <v>265</v>
      </c>
      <c r="C6" s="352" t="s">
        <v>192</v>
      </c>
      <c r="D6" s="271" t="s">
        <v>194</v>
      </c>
      <c r="E6" s="352" t="s">
        <v>193</v>
      </c>
      <c r="F6" s="352" t="s">
        <v>150</v>
      </c>
      <c r="G6" s="717" t="s">
        <v>192</v>
      </c>
      <c r="H6" s="271" t="s">
        <v>194</v>
      </c>
      <c r="I6" s="352" t="s">
        <v>193</v>
      </c>
      <c r="J6" s="700" t="s">
        <v>150</v>
      </c>
      <c r="K6" s="371"/>
    </row>
    <row r="7" spans="1:11">
      <c r="A7" s="686" t="s">
        <v>151</v>
      </c>
      <c r="B7" s="355"/>
      <c r="C7" s="316" t="s">
        <v>267</v>
      </c>
      <c r="D7" s="316" t="s">
        <v>280</v>
      </c>
      <c r="E7" s="316" t="s">
        <v>267</v>
      </c>
      <c r="F7" s="316" t="s">
        <v>268</v>
      </c>
      <c r="G7" s="177" t="s">
        <v>267</v>
      </c>
      <c r="H7" s="316" t="s">
        <v>280</v>
      </c>
      <c r="I7" s="316" t="s">
        <v>267</v>
      </c>
      <c r="J7" s="687" t="s">
        <v>268</v>
      </c>
      <c r="K7" s="371"/>
    </row>
    <row r="8" spans="1:11">
      <c r="A8" s="683"/>
      <c r="B8" s="746" t="s">
        <v>335</v>
      </c>
      <c r="C8" s="747"/>
      <c r="D8" s="747"/>
      <c r="E8" s="747"/>
      <c r="F8" s="747"/>
      <c r="G8" s="744"/>
      <c r="H8" s="747"/>
      <c r="I8" s="747"/>
      <c r="J8" s="748"/>
      <c r="K8" s="371"/>
    </row>
    <row r="9" spans="1:11" ht="14.25">
      <c r="A9" s="587">
        <v>3010</v>
      </c>
      <c r="B9" s="265" t="s">
        <v>273</v>
      </c>
      <c r="C9" s="688">
        <v>55400</v>
      </c>
      <c r="D9" s="688">
        <v>5410</v>
      </c>
      <c r="E9" s="688">
        <v>5430</v>
      </c>
      <c r="F9" s="688">
        <v>14020</v>
      </c>
      <c r="G9" s="695">
        <f>C9*1.05</f>
        <v>58170</v>
      </c>
      <c r="H9" s="688">
        <f>D9*1.19</f>
        <v>6437.9</v>
      </c>
      <c r="I9" s="688">
        <f>E9*1.1</f>
        <v>5973.0000000000009</v>
      </c>
      <c r="J9" s="689">
        <f>F9*1.05</f>
        <v>14721</v>
      </c>
      <c r="K9" s="371"/>
    </row>
    <row r="10" spans="1:11" ht="14.25">
      <c r="A10" s="587">
        <v>3044</v>
      </c>
      <c r="B10" s="265" t="s">
        <v>409</v>
      </c>
      <c r="C10" s="688">
        <v>73200</v>
      </c>
      <c r="D10" s="688">
        <v>5410</v>
      </c>
      <c r="E10" s="688">
        <v>5430</v>
      </c>
      <c r="F10" s="688">
        <v>14020</v>
      </c>
      <c r="G10" s="695">
        <f>C10*1.05</f>
        <v>76860</v>
      </c>
      <c r="H10" s="688">
        <f>D10*1.19</f>
        <v>6437.9</v>
      </c>
      <c r="I10" s="688">
        <f>E10*1.1</f>
        <v>5973.0000000000009</v>
      </c>
      <c r="J10" s="689">
        <f>F10*1.05</f>
        <v>14721</v>
      </c>
      <c r="K10" s="371"/>
    </row>
    <row r="11" spans="1:11">
      <c r="A11" s="683"/>
      <c r="B11" s="746" t="s">
        <v>274</v>
      </c>
      <c r="C11" s="747"/>
      <c r="D11" s="747"/>
      <c r="E11" s="747"/>
      <c r="F11" s="747"/>
      <c r="G11" s="745"/>
      <c r="H11" s="747"/>
      <c r="I11" s="747"/>
      <c r="J11" s="748"/>
      <c r="K11" s="371"/>
    </row>
    <row r="12" spans="1:11" ht="14.25">
      <c r="A12" s="587">
        <v>3310</v>
      </c>
      <c r="B12" s="265" t="s">
        <v>274</v>
      </c>
      <c r="C12" s="688">
        <v>63470</v>
      </c>
      <c r="D12" s="688">
        <v>10160</v>
      </c>
      <c r="E12" s="688">
        <v>7660</v>
      </c>
      <c r="F12" s="688">
        <v>20570</v>
      </c>
      <c r="G12" s="695">
        <f>C12*1.05</f>
        <v>66643.5</v>
      </c>
      <c r="H12" s="688">
        <f>D12*1.19</f>
        <v>12090.4</v>
      </c>
      <c r="I12" s="688">
        <f>E12*1.11</f>
        <v>8502.6</v>
      </c>
      <c r="J12" s="689">
        <f>F12*1.05</f>
        <v>21598.5</v>
      </c>
      <c r="K12" s="371"/>
    </row>
    <row r="13" spans="1:11">
      <c r="A13" s="683"/>
      <c r="B13" s="749"/>
      <c r="C13" s="266"/>
      <c r="D13" s="266"/>
      <c r="E13" s="266"/>
      <c r="F13" s="266"/>
      <c r="G13" s="273"/>
      <c r="H13" s="266"/>
      <c r="I13" s="266"/>
      <c r="J13" s="750"/>
      <c r="K13" s="371"/>
    </row>
    <row r="14" spans="1:11">
      <c r="A14" s="751"/>
      <c r="B14" s="29"/>
      <c r="C14" s="30"/>
      <c r="D14" s="30"/>
      <c r="E14" s="30"/>
      <c r="F14" s="270"/>
      <c r="G14" s="322"/>
      <c r="H14" s="322"/>
      <c r="I14" s="322"/>
      <c r="J14" s="752"/>
      <c r="K14" s="371"/>
    </row>
    <row r="15" spans="1:11">
      <c r="A15" s="21"/>
      <c r="B15" s="38" t="s">
        <v>410</v>
      </c>
      <c r="C15" s="38"/>
      <c r="D15" s="38"/>
      <c r="E15" s="38"/>
      <c r="F15" s="38"/>
      <c r="G15" s="753"/>
      <c r="H15" s="38"/>
      <c r="I15" s="38"/>
      <c r="J15" s="91"/>
      <c r="K15" s="371"/>
    </row>
    <row r="16" spans="1:11">
      <c r="A16" s="99"/>
      <c r="B16" s="265"/>
      <c r="C16" s="265"/>
      <c r="D16" s="265"/>
      <c r="E16" s="265"/>
      <c r="F16" s="265"/>
      <c r="G16" s="753"/>
      <c r="H16" s="265"/>
      <c r="I16" s="265"/>
      <c r="J16" s="24"/>
      <c r="K16" s="371"/>
    </row>
    <row r="17" spans="1:27">
      <c r="A17" s="17" t="s">
        <v>423</v>
      </c>
      <c r="B17" s="265"/>
      <c r="C17" s="265"/>
      <c r="D17" s="265"/>
      <c r="E17" s="265"/>
      <c r="F17" s="265"/>
      <c r="G17" s="171"/>
      <c r="H17" s="265"/>
      <c r="I17" s="265"/>
      <c r="J17" s="24"/>
      <c r="K17" s="371"/>
    </row>
    <row r="18" spans="1:27">
      <c r="A18" s="99" t="s">
        <v>351</v>
      </c>
      <c r="B18" s="525">
        <v>4860</v>
      </c>
      <c r="C18" s="265"/>
      <c r="D18" s="265"/>
      <c r="E18" s="265"/>
      <c r="F18" s="265"/>
      <c r="G18" s="265"/>
      <c r="H18" s="265"/>
      <c r="I18" s="265"/>
      <c r="J18" s="24"/>
      <c r="K18" s="371"/>
    </row>
    <row r="19" spans="1:27">
      <c r="A19" s="99" t="s">
        <v>352</v>
      </c>
      <c r="B19" s="525">
        <v>5400</v>
      </c>
      <c r="C19" s="754"/>
      <c r="D19" s="754"/>
      <c r="E19" s="754"/>
      <c r="F19" s="754"/>
      <c r="G19" s="754"/>
      <c r="H19" s="754"/>
      <c r="I19" s="754"/>
      <c r="J19" s="755"/>
      <c r="K19" s="506"/>
    </row>
    <row r="20" spans="1:27">
      <c r="A20" s="99" t="s">
        <v>353</v>
      </c>
      <c r="B20" s="525">
        <v>5830</v>
      </c>
      <c r="C20" s="265"/>
      <c r="D20" s="265"/>
      <c r="E20" s="265"/>
      <c r="F20" s="265"/>
      <c r="G20" s="265"/>
      <c r="H20" s="265"/>
      <c r="I20" s="265"/>
      <c r="J20" s="24"/>
      <c r="K20" s="371"/>
    </row>
    <row r="21" spans="1:27" ht="13.5" thickBot="1">
      <c r="A21" s="396"/>
      <c r="B21" s="3"/>
      <c r="C21" s="3"/>
      <c r="D21" s="3"/>
      <c r="E21" s="3"/>
      <c r="F21" s="3"/>
      <c r="G21" s="3"/>
      <c r="H21" s="3"/>
      <c r="I21" s="3"/>
      <c r="J21" s="102"/>
      <c r="K21" s="321"/>
    </row>
    <row r="22" spans="1:27">
      <c r="A22" s="323"/>
      <c r="B22" s="35"/>
      <c r="C22" s="321"/>
      <c r="D22" s="321"/>
      <c r="E22" s="321"/>
      <c r="F22" s="321"/>
      <c r="G22" s="321"/>
      <c r="H22" s="321"/>
      <c r="I22" s="321"/>
      <c r="J22" s="321"/>
      <c r="K22" s="321"/>
    </row>
    <row r="23" spans="1:27">
      <c r="A23" s="33"/>
      <c r="B23" s="324"/>
      <c r="C23" s="321"/>
      <c r="D23" s="321"/>
      <c r="E23" s="321"/>
      <c r="F23" s="321"/>
      <c r="G23" s="321"/>
      <c r="H23" s="321"/>
      <c r="I23" s="321"/>
      <c r="J23" s="321"/>
      <c r="K23" s="321"/>
    </row>
    <row r="24" spans="1:27">
      <c r="A24" s="33"/>
      <c r="B24" s="324"/>
      <c r="C24" s="321"/>
      <c r="D24" s="321"/>
      <c r="E24" s="321"/>
      <c r="F24" s="321"/>
      <c r="G24" s="321"/>
      <c r="H24" s="321"/>
      <c r="I24" s="321"/>
      <c r="J24" s="321"/>
      <c r="K24" s="321"/>
    </row>
    <row r="26" spans="1:27">
      <c r="S26" s="961"/>
      <c r="T26" s="961"/>
      <c r="U26" s="961"/>
      <c r="V26" s="961"/>
      <c r="W26" s="961"/>
      <c r="X26" s="961"/>
      <c r="Y26" s="961"/>
      <c r="Z26" s="961"/>
      <c r="AA26" s="961"/>
    </row>
    <row r="30" spans="1:27">
      <c r="S30" s="961"/>
      <c r="T30" s="961"/>
      <c r="U30" s="961"/>
      <c r="V30" s="961"/>
      <c r="W30" s="961"/>
      <c r="X30" s="961"/>
      <c r="Y30" s="961"/>
      <c r="Z30" s="961"/>
      <c r="AA30" s="961"/>
    </row>
  </sheetData>
  <mergeCells count="7">
    <mergeCell ref="S26:AA26"/>
    <mergeCell ref="S30:AA30"/>
    <mergeCell ref="H1:J1"/>
    <mergeCell ref="A1:G1"/>
    <mergeCell ref="C5:F5"/>
    <mergeCell ref="G5:J5"/>
    <mergeCell ref="A3:J3"/>
  </mergeCells>
  <phoneticPr fontId="0" type="noConversion"/>
  <hyperlinks>
    <hyperlink ref="H1" location="Indhold!A1" display="Tilbage til indholdsoversigten"/>
  </hyperlinks>
  <pageMargins left="0.52" right="0.43" top="0.41" bottom="0.38" header="0.26" footer="0.21"/>
  <pageSetup paperSize="9"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L74"/>
  <sheetViews>
    <sheetView zoomScaleNormal="100" workbookViewId="0">
      <selection activeCell="F15" sqref="F15"/>
    </sheetView>
  </sheetViews>
  <sheetFormatPr defaultRowHeight="12.75"/>
  <cols>
    <col min="1" max="1" width="7.42578125" customWidth="1"/>
    <col min="2" max="2" width="95.42578125" customWidth="1"/>
    <col min="3" max="3" width="11.7109375" customWidth="1"/>
    <col min="4" max="4" width="14.5703125" customWidth="1"/>
    <col min="5" max="7" width="10.7109375" customWidth="1"/>
    <col min="8" max="8" width="12" customWidth="1"/>
    <col min="9" max="9" width="10.7109375" customWidth="1"/>
    <col min="10" max="10" width="12.28515625" customWidth="1"/>
    <col min="11" max="11" width="10.7109375" customWidth="1"/>
    <col min="13" max="13" width="13.42578125" customWidth="1"/>
    <col min="14" max="14" width="14.28515625" customWidth="1"/>
    <col min="15" max="15" width="13.42578125" customWidth="1"/>
    <col min="16" max="16" width="11.7109375" customWidth="1"/>
    <col min="17" max="17" width="12.42578125" customWidth="1"/>
    <col min="18" max="18" width="11.7109375" customWidth="1"/>
  </cols>
  <sheetData>
    <row r="1" spans="1:12" ht="21" thickBot="1">
      <c r="A1" s="977" t="s">
        <v>803</v>
      </c>
      <c r="B1" s="978"/>
      <c r="C1" s="978"/>
      <c r="D1" s="978"/>
      <c r="E1" s="978"/>
      <c r="F1" s="975" t="s">
        <v>80</v>
      </c>
      <c r="G1" s="975"/>
      <c r="H1" s="975"/>
      <c r="I1" s="264"/>
      <c r="J1" s="264"/>
      <c r="K1" s="519"/>
    </row>
    <row r="2" spans="1:12" s="504" customFormat="1" ht="20.25">
      <c r="A2" s="517"/>
      <c r="B2" s="517"/>
      <c r="C2" s="265"/>
      <c r="D2" s="518"/>
      <c r="E2" s="518"/>
      <c r="F2" s="518"/>
      <c r="G2" s="265"/>
      <c r="H2" s="265"/>
      <c r="I2" s="265"/>
      <c r="J2" s="265"/>
      <c r="K2" s="265"/>
    </row>
    <row r="3" spans="1:12" s="504" customFormat="1" ht="21" thickBot="1">
      <c r="A3" s="517"/>
      <c r="B3" s="517"/>
      <c r="C3" s="265"/>
      <c r="D3" s="518"/>
      <c r="E3" s="518"/>
      <c r="F3" s="518"/>
      <c r="G3" s="265"/>
      <c r="H3" s="265"/>
      <c r="I3" s="265"/>
      <c r="J3" s="265"/>
      <c r="K3" s="265"/>
    </row>
    <row r="4" spans="1:12" ht="12.75" customHeight="1" thickBot="1">
      <c r="A4" s="962" t="s">
        <v>931</v>
      </c>
      <c r="B4" s="1005"/>
      <c r="C4" s="1005"/>
      <c r="D4" s="1005"/>
      <c r="E4" s="1005"/>
      <c r="F4" s="1005"/>
      <c r="G4" s="1005"/>
      <c r="H4" s="1005"/>
      <c r="I4" s="1005"/>
      <c r="J4" s="1005"/>
      <c r="K4" s="1006"/>
    </row>
    <row r="5" spans="1:12">
      <c r="A5" s="99"/>
      <c r="B5" s="265"/>
      <c r="C5" s="265"/>
      <c r="D5" s="266"/>
      <c r="E5" s="266"/>
      <c r="F5" s="265"/>
      <c r="G5" s="265"/>
      <c r="H5" s="265"/>
      <c r="I5" s="265"/>
      <c r="J5" s="265"/>
      <c r="K5" s="24"/>
    </row>
    <row r="6" spans="1:12">
      <c r="A6" s="757"/>
      <c r="B6" s="325" t="s">
        <v>42</v>
      </c>
      <c r="C6" s="1008" t="s">
        <v>43</v>
      </c>
      <c r="D6" s="1008"/>
      <c r="E6" s="1008"/>
      <c r="F6" s="1008"/>
      <c r="G6" s="1008"/>
      <c r="H6" s="1011" t="s">
        <v>44</v>
      </c>
      <c r="I6" s="1011"/>
      <c r="J6" s="1011"/>
      <c r="K6" s="1012"/>
    </row>
    <row r="7" spans="1:12" ht="38.25">
      <c r="A7" s="684" t="s">
        <v>49</v>
      </c>
      <c r="B7" s="270" t="s">
        <v>265</v>
      </c>
      <c r="C7" s="313" t="s">
        <v>192</v>
      </c>
      <c r="D7" s="313" t="s">
        <v>194</v>
      </c>
      <c r="E7" s="313" t="s">
        <v>193</v>
      </c>
      <c r="F7" s="313" t="s">
        <v>150</v>
      </c>
      <c r="G7" s="313" t="s">
        <v>28</v>
      </c>
      <c r="H7" s="31" t="s">
        <v>192</v>
      </c>
      <c r="I7" s="313" t="s">
        <v>194</v>
      </c>
      <c r="J7" s="313" t="s">
        <v>193</v>
      </c>
      <c r="K7" s="758" t="s">
        <v>150</v>
      </c>
    </row>
    <row r="8" spans="1:12">
      <c r="A8" s="686" t="s">
        <v>151</v>
      </c>
      <c r="B8" s="355"/>
      <c r="C8" s="316" t="s">
        <v>267</v>
      </c>
      <c r="D8" s="697" t="s">
        <v>280</v>
      </c>
      <c r="E8" s="697" t="s">
        <v>268</v>
      </c>
      <c r="F8" s="697" t="s">
        <v>268</v>
      </c>
      <c r="G8" s="697" t="s">
        <v>280</v>
      </c>
      <c r="H8" s="756" t="s">
        <v>268</v>
      </c>
      <c r="I8" s="756" t="s">
        <v>267</v>
      </c>
      <c r="J8" s="697" t="s">
        <v>280</v>
      </c>
      <c r="K8" s="759" t="s">
        <v>268</v>
      </c>
    </row>
    <row r="9" spans="1:12" ht="14.25">
      <c r="A9" s="587">
        <v>1063</v>
      </c>
      <c r="B9" s="265" t="s">
        <v>761</v>
      </c>
      <c r="C9" s="688">
        <v>67860</v>
      </c>
      <c r="D9" s="688">
        <v>9520</v>
      </c>
      <c r="E9" s="688">
        <v>8580</v>
      </c>
      <c r="F9" s="688">
        <v>0</v>
      </c>
      <c r="G9" s="688">
        <v>0</v>
      </c>
      <c r="H9" s="695">
        <f>C9*1.05</f>
        <v>71253</v>
      </c>
      <c r="I9" s="688">
        <f>D9*1.19</f>
        <v>11328.8</v>
      </c>
      <c r="J9" s="688">
        <f>E9*1.1</f>
        <v>9438</v>
      </c>
      <c r="K9" s="689">
        <f>F9*1.05</f>
        <v>0</v>
      </c>
      <c r="L9" s="78"/>
    </row>
    <row r="10" spans="1:12" ht="14.25">
      <c r="A10" s="587">
        <v>2992</v>
      </c>
      <c r="B10" s="265" t="s">
        <v>762</v>
      </c>
      <c r="C10" s="688">
        <v>57240</v>
      </c>
      <c r="D10" s="688">
        <v>8260</v>
      </c>
      <c r="E10" s="688">
        <v>6690</v>
      </c>
      <c r="F10" s="688">
        <v>13500</v>
      </c>
      <c r="G10" s="688">
        <v>0</v>
      </c>
      <c r="H10" s="695">
        <f t="shared" ref="H10:H19" si="0">C10*1.05</f>
        <v>60102</v>
      </c>
      <c r="I10" s="688">
        <f t="shared" ref="I10:I19" si="1">D10*1.19</f>
        <v>9829.4</v>
      </c>
      <c r="J10" s="688">
        <f t="shared" ref="J10:J19" si="2">E10*1.1</f>
        <v>7359.0000000000009</v>
      </c>
      <c r="K10" s="689">
        <f t="shared" ref="K10:K19" si="3">F10*1.05</f>
        <v>14175</v>
      </c>
      <c r="L10" s="78"/>
    </row>
    <row r="11" spans="1:12" ht="14.25">
      <c r="A11" s="587">
        <v>3003</v>
      </c>
      <c r="B11" s="265" t="s">
        <v>339</v>
      </c>
      <c r="C11" s="688">
        <v>57240</v>
      </c>
      <c r="D11" s="688">
        <v>8260</v>
      </c>
      <c r="E11" s="688">
        <v>6690</v>
      </c>
      <c r="F11" s="688">
        <v>0</v>
      </c>
      <c r="G11" s="688">
        <v>0</v>
      </c>
      <c r="H11" s="695">
        <f>C11*1.05</f>
        <v>60102</v>
      </c>
      <c r="I11" s="688">
        <f t="shared" si="1"/>
        <v>9829.4</v>
      </c>
      <c r="J11" s="688">
        <f t="shared" si="2"/>
        <v>7359.0000000000009</v>
      </c>
      <c r="K11" s="689">
        <f t="shared" si="3"/>
        <v>0</v>
      </c>
      <c r="L11" s="78"/>
    </row>
    <row r="12" spans="1:12" ht="14.25">
      <c r="A12" s="587">
        <v>3009</v>
      </c>
      <c r="B12" s="265" t="s">
        <v>340</v>
      </c>
      <c r="C12" s="688">
        <v>57240</v>
      </c>
      <c r="D12" s="688">
        <v>8260</v>
      </c>
      <c r="E12" s="688">
        <v>6690</v>
      </c>
      <c r="F12" s="688">
        <v>13500</v>
      </c>
      <c r="G12" s="688">
        <v>11180</v>
      </c>
      <c r="H12" s="695">
        <f t="shared" si="0"/>
        <v>60102</v>
      </c>
      <c r="I12" s="688">
        <f t="shared" si="1"/>
        <v>9829.4</v>
      </c>
      <c r="J12" s="688">
        <f t="shared" si="2"/>
        <v>7359.0000000000009</v>
      </c>
      <c r="K12" s="689">
        <f t="shared" si="3"/>
        <v>14175</v>
      </c>
      <c r="L12" s="78"/>
    </row>
    <row r="13" spans="1:12" ht="14.25">
      <c r="A13" s="587">
        <v>3017</v>
      </c>
      <c r="B13" s="265" t="s">
        <v>342</v>
      </c>
      <c r="C13" s="688">
        <v>68300</v>
      </c>
      <c r="D13" s="688">
        <v>9520</v>
      </c>
      <c r="E13" s="688">
        <v>8580</v>
      </c>
      <c r="F13" s="688">
        <v>9650</v>
      </c>
      <c r="G13" s="688">
        <v>0</v>
      </c>
      <c r="H13" s="695">
        <f t="shared" si="0"/>
        <v>71715</v>
      </c>
      <c r="I13" s="688">
        <f t="shared" si="1"/>
        <v>11328.8</v>
      </c>
      <c r="J13" s="688">
        <f t="shared" si="2"/>
        <v>9438</v>
      </c>
      <c r="K13" s="689">
        <f t="shared" si="3"/>
        <v>10132.5</v>
      </c>
      <c r="L13" s="78"/>
    </row>
    <row r="14" spans="1:12" ht="14.25">
      <c r="A14" s="587">
        <v>3021</v>
      </c>
      <c r="B14" s="265" t="s">
        <v>195</v>
      </c>
      <c r="C14" s="688">
        <v>89410</v>
      </c>
      <c r="D14" s="688">
        <v>12190</v>
      </c>
      <c r="E14" s="688">
        <v>10850</v>
      </c>
      <c r="F14" s="688">
        <v>21050</v>
      </c>
      <c r="G14" s="688">
        <v>11180</v>
      </c>
      <c r="H14" s="695">
        <f t="shared" si="0"/>
        <v>93880.5</v>
      </c>
      <c r="I14" s="688">
        <f t="shared" si="1"/>
        <v>14506.099999999999</v>
      </c>
      <c r="J14" s="688">
        <f t="shared" si="2"/>
        <v>11935.000000000002</v>
      </c>
      <c r="K14" s="689">
        <f t="shared" si="3"/>
        <v>22102.5</v>
      </c>
      <c r="L14" s="78"/>
    </row>
    <row r="15" spans="1:12" ht="14.25">
      <c r="A15" s="587">
        <v>3028</v>
      </c>
      <c r="B15" s="265" t="s">
        <v>338</v>
      </c>
      <c r="C15" s="688">
        <v>57240</v>
      </c>
      <c r="D15" s="688">
        <v>8260</v>
      </c>
      <c r="E15" s="688">
        <v>6690</v>
      </c>
      <c r="F15" s="688">
        <v>13500</v>
      </c>
      <c r="G15" s="688">
        <v>11180</v>
      </c>
      <c r="H15" s="695">
        <f t="shared" si="0"/>
        <v>60102</v>
      </c>
      <c r="I15" s="688">
        <f t="shared" si="1"/>
        <v>9829.4</v>
      </c>
      <c r="J15" s="688">
        <f t="shared" si="2"/>
        <v>7359.0000000000009</v>
      </c>
      <c r="K15" s="689">
        <f t="shared" si="3"/>
        <v>14175</v>
      </c>
      <c r="L15" s="78"/>
    </row>
    <row r="16" spans="1:12" ht="14.25">
      <c r="A16" s="587">
        <v>3042</v>
      </c>
      <c r="B16" s="265" t="s">
        <v>763</v>
      </c>
      <c r="C16" s="688">
        <v>0</v>
      </c>
      <c r="D16" s="688">
        <v>0</v>
      </c>
      <c r="E16" s="688">
        <v>0</v>
      </c>
      <c r="F16" s="688">
        <v>4520</v>
      </c>
      <c r="G16" s="688">
        <v>0</v>
      </c>
      <c r="H16" s="695">
        <f t="shared" si="0"/>
        <v>0</v>
      </c>
      <c r="I16" s="688">
        <f t="shared" si="1"/>
        <v>0</v>
      </c>
      <c r="J16" s="688">
        <f t="shared" si="2"/>
        <v>0</v>
      </c>
      <c r="K16" s="689">
        <f t="shared" si="3"/>
        <v>4746</v>
      </c>
      <c r="L16" s="78"/>
    </row>
    <row r="17" spans="1:12" s="105" customFormat="1" ht="14.25">
      <c r="A17" s="587">
        <v>3046</v>
      </c>
      <c r="B17" s="265" t="s">
        <v>343</v>
      </c>
      <c r="C17" s="688">
        <v>48380</v>
      </c>
      <c r="D17" s="688">
        <v>9520</v>
      </c>
      <c r="E17" s="688">
        <v>8580</v>
      </c>
      <c r="F17" s="688">
        <v>9650</v>
      </c>
      <c r="G17" s="688">
        <v>0</v>
      </c>
      <c r="H17" s="695">
        <f t="shared" si="0"/>
        <v>50799</v>
      </c>
      <c r="I17" s="688">
        <f t="shared" si="1"/>
        <v>11328.8</v>
      </c>
      <c r="J17" s="688">
        <f t="shared" si="2"/>
        <v>9438</v>
      </c>
      <c r="K17" s="689">
        <f t="shared" si="3"/>
        <v>10132.5</v>
      </c>
    </row>
    <row r="18" spans="1:12" s="105" customFormat="1" ht="14.25">
      <c r="A18" s="587">
        <v>3047</v>
      </c>
      <c r="B18" s="265" t="s">
        <v>467</v>
      </c>
      <c r="C18" s="688">
        <v>0</v>
      </c>
      <c r="D18" s="688">
        <v>0</v>
      </c>
      <c r="E18" s="688">
        <v>0</v>
      </c>
      <c r="F18" s="688">
        <v>0</v>
      </c>
      <c r="G18" s="688">
        <v>11180</v>
      </c>
      <c r="H18" s="695">
        <f t="shared" si="0"/>
        <v>0</v>
      </c>
      <c r="I18" s="688">
        <f t="shared" si="1"/>
        <v>0</v>
      </c>
      <c r="J18" s="688">
        <f t="shared" si="2"/>
        <v>0</v>
      </c>
      <c r="K18" s="689">
        <f t="shared" si="3"/>
        <v>0</v>
      </c>
    </row>
    <row r="19" spans="1:12" ht="14.25">
      <c r="A19" s="760">
        <v>3079</v>
      </c>
      <c r="B19" s="39" t="s">
        <v>341</v>
      </c>
      <c r="C19" s="955">
        <v>44050</v>
      </c>
      <c r="D19" s="955">
        <v>8260</v>
      </c>
      <c r="E19" s="955">
        <v>7780</v>
      </c>
      <c r="F19" s="955">
        <v>13500</v>
      </c>
      <c r="G19" s="955">
        <v>11180</v>
      </c>
      <c r="H19" s="956">
        <f t="shared" si="0"/>
        <v>46252.5</v>
      </c>
      <c r="I19" s="955">
        <f t="shared" si="1"/>
        <v>9829.4</v>
      </c>
      <c r="J19" s="955">
        <f t="shared" si="2"/>
        <v>8558</v>
      </c>
      <c r="K19" s="957">
        <f t="shared" si="3"/>
        <v>14175</v>
      </c>
      <c r="L19" s="78"/>
    </row>
    <row r="20" spans="1:12">
      <c r="A20" s="751"/>
      <c r="B20" s="265"/>
      <c r="C20" s="38"/>
      <c r="D20" s="38"/>
      <c r="E20" s="38"/>
      <c r="F20" s="38"/>
      <c r="G20" s="38"/>
      <c r="H20" s="265"/>
      <c r="I20" s="265"/>
      <c r="J20" s="265"/>
      <c r="K20" s="24"/>
      <c r="L20" s="78"/>
    </row>
    <row r="21" spans="1:12" s="481" customFormat="1">
      <c r="A21" s="21"/>
      <c r="B21" s="265"/>
      <c r="C21" s="38"/>
      <c r="D21" s="38"/>
      <c r="E21" s="38"/>
      <c r="F21" s="38"/>
      <c r="G21" s="38"/>
      <c r="H21" s="265"/>
      <c r="I21" s="265"/>
      <c r="J21" s="265"/>
      <c r="K21" s="24"/>
    </row>
    <row r="22" spans="1:12">
      <c r="A22" s="99"/>
      <c r="B22" s="265" t="s">
        <v>302</v>
      </c>
      <c r="C22" s="38"/>
      <c r="D22" s="38"/>
      <c r="E22" s="38"/>
      <c r="F22" s="303">
        <v>448170</v>
      </c>
      <c r="G22" s="38"/>
      <c r="H22" s="265"/>
      <c r="I22" s="761"/>
      <c r="J22" s="761"/>
      <c r="K22" s="762"/>
      <c r="L22" s="78"/>
    </row>
    <row r="23" spans="1:12">
      <c r="A23" s="99"/>
      <c r="B23" s="265" t="s">
        <v>29</v>
      </c>
      <c r="C23" s="38"/>
      <c r="D23" s="38"/>
      <c r="E23" s="38"/>
      <c r="F23" s="303">
        <v>4520</v>
      </c>
      <c r="G23" s="38"/>
      <c r="H23" s="265"/>
      <c r="I23" s="763"/>
      <c r="J23" s="763"/>
      <c r="K23" s="764"/>
      <c r="L23" s="78"/>
    </row>
    <row r="24" spans="1:12">
      <c r="A24" s="99"/>
      <c r="B24" s="265"/>
      <c r="C24" s="38"/>
      <c r="D24" s="38"/>
      <c r="E24" s="38"/>
      <c r="F24" s="38"/>
      <c r="G24" s="38"/>
      <c r="H24" s="265"/>
      <c r="I24" s="763"/>
      <c r="J24" s="763"/>
      <c r="K24" s="764"/>
      <c r="L24" s="78"/>
    </row>
    <row r="25" spans="1:12">
      <c r="A25" s="99"/>
      <c r="B25" s="265" t="s">
        <v>66</v>
      </c>
      <c r="C25" s="265"/>
      <c r="D25" s="265"/>
      <c r="E25" s="265"/>
      <c r="F25" s="265"/>
      <c r="G25" s="265"/>
      <c r="H25" s="265"/>
      <c r="I25" s="763"/>
      <c r="J25" s="763"/>
      <c r="K25" s="764"/>
      <c r="L25" s="78"/>
    </row>
    <row r="26" spans="1:12">
      <c r="A26" s="99"/>
      <c r="B26" s="265" t="s">
        <v>344</v>
      </c>
      <c r="C26" s="265"/>
      <c r="D26" s="265"/>
      <c r="E26" s="265"/>
      <c r="F26" s="265"/>
      <c r="G26" s="265"/>
      <c r="H26" s="265"/>
      <c r="I26" s="763"/>
      <c r="J26" s="763"/>
      <c r="K26" s="764"/>
      <c r="L26" s="78"/>
    </row>
    <row r="27" spans="1:12">
      <c r="A27" s="99"/>
      <c r="B27" s="265"/>
      <c r="C27" s="265"/>
      <c r="D27" s="265"/>
      <c r="E27" s="265"/>
      <c r="F27" s="265"/>
      <c r="G27" s="265"/>
      <c r="H27" s="265"/>
      <c r="I27" s="763"/>
      <c r="J27" s="763"/>
      <c r="K27" s="764"/>
      <c r="L27" s="78"/>
    </row>
    <row r="28" spans="1:12">
      <c r="A28" s="99"/>
      <c r="B28" s="38" t="s">
        <v>531</v>
      </c>
      <c r="C28" s="265"/>
      <c r="D28" s="265"/>
      <c r="E28" s="265"/>
      <c r="F28" s="265"/>
      <c r="G28" s="265"/>
      <c r="H28" s="265"/>
      <c r="I28" s="763"/>
      <c r="J28" s="763"/>
      <c r="K28" s="764"/>
      <c r="L28" s="78"/>
    </row>
    <row r="29" spans="1:12">
      <c r="A29" s="99"/>
      <c r="B29" s="265" t="s">
        <v>257</v>
      </c>
      <c r="C29" s="265"/>
      <c r="D29" s="265"/>
      <c r="E29" s="265"/>
      <c r="F29" s="265"/>
      <c r="G29" s="265"/>
      <c r="H29" s="265"/>
      <c r="I29" s="763"/>
      <c r="J29" s="763"/>
      <c r="K29" s="764"/>
      <c r="L29" s="78"/>
    </row>
    <row r="30" spans="1:12">
      <c r="A30" s="99"/>
      <c r="B30" s="265" t="s">
        <v>258</v>
      </c>
      <c r="C30" s="265"/>
      <c r="D30" s="265"/>
      <c r="E30" s="265"/>
      <c r="F30" s="265"/>
      <c r="G30" s="265"/>
      <c r="H30" s="265"/>
      <c r="I30" s="763"/>
      <c r="J30" s="763"/>
      <c r="K30" s="764"/>
      <c r="L30" s="78"/>
    </row>
    <row r="31" spans="1:12">
      <c r="A31" s="99"/>
      <c r="B31" s="265" t="s">
        <v>259</v>
      </c>
      <c r="C31" s="265"/>
      <c r="D31" s="265"/>
      <c r="E31" s="265"/>
      <c r="F31" s="265"/>
      <c r="G31" s="265"/>
      <c r="H31" s="265"/>
      <c r="I31" s="763"/>
      <c r="J31" s="763"/>
      <c r="K31" s="764"/>
      <c r="L31" s="78"/>
    </row>
    <row r="32" spans="1:12">
      <c r="A32" s="99"/>
      <c r="B32" s="265" t="s">
        <v>260</v>
      </c>
      <c r="C32" s="265"/>
      <c r="D32" s="265"/>
      <c r="E32" s="265"/>
      <c r="F32" s="265"/>
      <c r="G32" s="265"/>
      <c r="H32" s="265"/>
      <c r="I32" s="265"/>
      <c r="J32" s="265"/>
      <c r="K32" s="24"/>
      <c r="L32" s="78"/>
    </row>
    <row r="33" spans="1:12">
      <c r="A33" s="99"/>
      <c r="B33" s="265" t="s">
        <v>345</v>
      </c>
      <c r="C33" s="265"/>
      <c r="D33" s="265"/>
      <c r="E33" s="265"/>
      <c r="F33" s="265"/>
      <c r="G33" s="265"/>
      <c r="H33" s="265"/>
      <c r="I33" s="265"/>
      <c r="J33" s="265"/>
      <c r="K33" s="24"/>
      <c r="L33" s="78"/>
    </row>
    <row r="34" spans="1:12" s="248" customFormat="1">
      <c r="A34" s="99"/>
      <c r="B34" s="765" t="s">
        <v>408</v>
      </c>
      <c r="C34" s="265"/>
      <c r="D34" s="265"/>
      <c r="E34" s="265"/>
      <c r="F34" s="265"/>
      <c r="G34" s="265"/>
      <c r="H34" s="265"/>
      <c r="I34" s="265"/>
      <c r="J34" s="265"/>
      <c r="K34" s="24"/>
    </row>
    <row r="35" spans="1:12">
      <c r="A35" s="99"/>
      <c r="B35" s="265"/>
      <c r="C35" s="265"/>
      <c r="D35" s="265"/>
      <c r="E35" s="265"/>
      <c r="F35" s="265"/>
      <c r="G35" s="265"/>
      <c r="H35" s="265"/>
      <c r="I35" s="265"/>
      <c r="J35" s="265"/>
      <c r="K35" s="24"/>
      <c r="L35" s="78"/>
    </row>
    <row r="36" spans="1:12" ht="12.75" customHeight="1">
      <c r="A36" s="99"/>
      <c r="B36" s="1029" t="s">
        <v>348</v>
      </c>
      <c r="C36" s="1029"/>
      <c r="D36" s="1029"/>
      <c r="E36" s="1029"/>
      <c r="F36" s="1029"/>
      <c r="G36" s="1029"/>
      <c r="H36" s="1029"/>
      <c r="I36" s="1029"/>
      <c r="J36" s="1029"/>
      <c r="K36" s="1030"/>
      <c r="L36" s="78"/>
    </row>
    <row r="37" spans="1:12">
      <c r="A37" s="99"/>
      <c r="B37" s="265" t="s">
        <v>349</v>
      </c>
      <c r="C37" s="265"/>
      <c r="D37" s="265"/>
      <c r="E37" s="265"/>
      <c r="F37" s="265"/>
      <c r="G37" s="265"/>
      <c r="H37" s="265"/>
      <c r="I37" s="265"/>
      <c r="J37" s="265"/>
      <c r="K37" s="24"/>
      <c r="L37" s="78"/>
    </row>
    <row r="38" spans="1:12">
      <c r="A38" s="99"/>
      <c r="B38" s="265"/>
      <c r="C38" s="265"/>
      <c r="D38" s="265"/>
      <c r="E38" s="265"/>
      <c r="F38" s="265"/>
      <c r="G38" s="265"/>
      <c r="H38" s="265"/>
      <c r="I38" s="265"/>
      <c r="J38" s="265"/>
      <c r="K38" s="24"/>
      <c r="L38" s="78"/>
    </row>
    <row r="39" spans="1:12">
      <c r="A39" s="17" t="s">
        <v>363</v>
      </c>
      <c r="B39" s="266"/>
      <c r="C39" s="265"/>
      <c r="D39" s="265"/>
      <c r="E39" s="265"/>
      <c r="F39" s="265"/>
      <c r="G39" s="265"/>
      <c r="H39" s="265"/>
      <c r="I39" s="265"/>
      <c r="J39" s="265"/>
      <c r="K39" s="24"/>
      <c r="L39" s="78"/>
    </row>
    <row r="40" spans="1:12">
      <c r="A40" s="99" t="s">
        <v>351</v>
      </c>
      <c r="B40" s="525">
        <v>4860</v>
      </c>
      <c r="C40" s="265"/>
      <c r="D40" s="265"/>
      <c r="E40" s="265"/>
      <c r="F40" s="265"/>
      <c r="G40" s="265"/>
      <c r="H40" s="265"/>
      <c r="I40" s="265"/>
      <c r="J40" s="265"/>
      <c r="K40" s="24"/>
      <c r="L40" s="78"/>
    </row>
    <row r="41" spans="1:12">
      <c r="A41" s="99" t="s">
        <v>352</v>
      </c>
      <c r="B41" s="525">
        <v>5400</v>
      </c>
      <c r="C41" s="265"/>
      <c r="D41" s="265"/>
      <c r="E41" s="265"/>
      <c r="F41" s="265"/>
      <c r="G41" s="265"/>
      <c r="H41" s="265"/>
      <c r="I41" s="265"/>
      <c r="J41" s="265"/>
      <c r="K41" s="24"/>
      <c r="L41" s="78"/>
    </row>
    <row r="42" spans="1:12">
      <c r="A42" s="99" t="s">
        <v>353</v>
      </c>
      <c r="B42" s="525">
        <v>5830</v>
      </c>
      <c r="C42" s="265"/>
      <c r="D42" s="265"/>
      <c r="E42" s="265"/>
      <c r="F42" s="265"/>
      <c r="G42" s="265"/>
      <c r="H42" s="265"/>
      <c r="I42" s="265"/>
      <c r="J42" s="265"/>
      <c r="K42" s="24"/>
      <c r="L42" s="78"/>
    </row>
    <row r="43" spans="1:12">
      <c r="A43" s="99"/>
      <c r="B43" s="525"/>
      <c r="C43" s="265"/>
      <c r="D43" s="265"/>
      <c r="E43" s="265"/>
      <c r="F43" s="265"/>
      <c r="G43" s="265"/>
      <c r="H43" s="265"/>
      <c r="I43" s="265"/>
      <c r="J43" s="265"/>
      <c r="K43" s="24"/>
      <c r="L43" s="78"/>
    </row>
    <row r="44" spans="1:12" ht="13.5" thickBot="1">
      <c r="A44" s="396"/>
      <c r="B44" s="3"/>
      <c r="C44" s="3"/>
      <c r="D44" s="3"/>
      <c r="E44" s="3"/>
      <c r="F44" s="3"/>
      <c r="G44" s="3"/>
      <c r="H44" s="3"/>
      <c r="I44" s="3"/>
      <c r="J44" s="3"/>
      <c r="K44" s="102"/>
      <c r="L44" s="78"/>
    </row>
    <row r="45" spans="1:12" s="504" customFormat="1">
      <c r="A45" s="265"/>
      <c r="B45" s="265"/>
      <c r="C45" s="265"/>
      <c r="D45" s="265"/>
      <c r="E45" s="265"/>
      <c r="F45" s="265"/>
      <c r="G45" s="265"/>
      <c r="H45" s="265"/>
      <c r="I45" s="265"/>
      <c r="J45" s="265"/>
      <c r="K45" s="265"/>
    </row>
    <row r="46" spans="1:12" s="504" customFormat="1" ht="13.5" thickBot="1">
      <c r="A46" s="265"/>
      <c r="B46" s="265"/>
      <c r="C46" s="265"/>
      <c r="D46" s="265"/>
      <c r="E46" s="265"/>
      <c r="F46" s="265"/>
      <c r="G46" s="265"/>
      <c r="H46" s="265"/>
      <c r="I46" s="265"/>
      <c r="J46" s="265"/>
      <c r="K46" s="265"/>
    </row>
    <row r="47" spans="1:12" ht="12.6" customHeight="1" thickBot="1">
      <c r="A47" s="1026" t="s">
        <v>932</v>
      </c>
      <c r="B47" s="1027"/>
      <c r="C47" s="1027"/>
      <c r="D47" s="1028"/>
      <c r="E47" s="265"/>
      <c r="F47" s="265"/>
      <c r="G47" s="265"/>
      <c r="H47" s="265"/>
      <c r="I47" s="265"/>
      <c r="J47" s="265"/>
      <c r="K47" s="265"/>
      <c r="L47" s="78"/>
    </row>
    <row r="48" spans="1:12">
      <c r="A48" s="99"/>
      <c r="B48" s="265"/>
      <c r="C48" s="265"/>
      <c r="D48" s="24"/>
      <c r="E48" s="265"/>
      <c r="F48" s="265"/>
      <c r="G48" s="265"/>
      <c r="H48" s="265"/>
      <c r="I48" s="265"/>
      <c r="J48" s="265"/>
      <c r="K48" s="265"/>
      <c r="L48" s="78"/>
    </row>
    <row r="49" spans="1:12">
      <c r="A49" s="99"/>
      <c r="B49" s="265"/>
      <c r="C49" s="265"/>
      <c r="D49" s="24"/>
      <c r="E49" s="265"/>
      <c r="F49" s="265"/>
      <c r="G49" s="265"/>
      <c r="H49" s="265"/>
      <c r="I49" s="265"/>
      <c r="J49" s="265"/>
      <c r="K49" s="265"/>
      <c r="L49" s="78"/>
    </row>
    <row r="50" spans="1:12">
      <c r="A50" s="99"/>
      <c r="B50" s="265" t="s">
        <v>47</v>
      </c>
      <c r="C50" s="446">
        <v>922370</v>
      </c>
      <c r="D50" s="24" t="s">
        <v>403</v>
      </c>
      <c r="E50" s="265"/>
      <c r="F50" s="265"/>
      <c r="G50" s="265"/>
      <c r="H50" s="265"/>
      <c r="I50" s="265"/>
      <c r="J50" s="265"/>
      <c r="K50" s="265"/>
      <c r="L50" s="78"/>
    </row>
    <row r="51" spans="1:12">
      <c r="A51" s="99"/>
      <c r="B51" s="265" t="s">
        <v>414</v>
      </c>
      <c r="C51" s="446">
        <v>1000000</v>
      </c>
      <c r="D51" s="24" t="s">
        <v>403</v>
      </c>
      <c r="E51" s="265"/>
      <c r="F51" s="265"/>
      <c r="G51" s="265"/>
      <c r="H51" s="265"/>
      <c r="I51" s="265"/>
      <c r="J51" s="265"/>
      <c r="K51" s="265"/>
      <c r="L51" s="78"/>
    </row>
    <row r="52" spans="1:12">
      <c r="A52" s="99"/>
      <c r="B52" s="265" t="s">
        <v>222</v>
      </c>
      <c r="C52" s="446">
        <v>1614150</v>
      </c>
      <c r="D52" s="24" t="s">
        <v>403</v>
      </c>
      <c r="E52" s="265"/>
      <c r="F52" s="265"/>
      <c r="G52" s="265"/>
      <c r="H52" s="265"/>
      <c r="I52" s="265"/>
      <c r="J52" s="265"/>
      <c r="K52" s="265"/>
      <c r="L52" s="78"/>
    </row>
    <row r="53" spans="1:12">
      <c r="A53" s="99"/>
      <c r="B53" s="265" t="s">
        <v>223</v>
      </c>
      <c r="C53" s="446">
        <v>230590</v>
      </c>
      <c r="D53" s="24" t="s">
        <v>403</v>
      </c>
      <c r="E53" s="265"/>
      <c r="F53" s="265"/>
      <c r="G53" s="265"/>
      <c r="H53" s="265"/>
      <c r="I53" s="265"/>
      <c r="J53" s="265"/>
      <c r="K53" s="265"/>
      <c r="L53" s="78"/>
    </row>
    <row r="54" spans="1:12">
      <c r="A54" s="99"/>
      <c r="B54" s="265" t="s">
        <v>548</v>
      </c>
      <c r="C54" s="446">
        <v>737890</v>
      </c>
      <c r="D54" s="24" t="s">
        <v>403</v>
      </c>
      <c r="E54" s="265"/>
      <c r="F54" s="265"/>
      <c r="G54" s="265"/>
      <c r="H54" s="265"/>
      <c r="I54" s="265"/>
      <c r="J54" s="265"/>
      <c r="K54" s="265"/>
      <c r="L54" s="78"/>
    </row>
    <row r="55" spans="1:12">
      <c r="A55" s="99"/>
      <c r="B55" s="265" t="s">
        <v>452</v>
      </c>
      <c r="C55" s="446">
        <v>2758323</v>
      </c>
      <c r="D55" s="24" t="s">
        <v>403</v>
      </c>
      <c r="E55" s="265"/>
      <c r="F55" s="265"/>
      <c r="G55" s="265"/>
      <c r="H55" s="265"/>
      <c r="I55" s="265"/>
      <c r="J55" s="265"/>
      <c r="K55" s="265"/>
      <c r="L55" s="78"/>
    </row>
    <row r="56" spans="1:12">
      <c r="A56" s="99"/>
      <c r="B56" s="265"/>
      <c r="C56" s="525"/>
      <c r="D56" s="24"/>
      <c r="E56" s="265"/>
      <c r="F56" s="265"/>
      <c r="G56" s="265"/>
      <c r="H56" s="265"/>
      <c r="I56" s="265"/>
      <c r="J56" s="265"/>
      <c r="K56" s="265"/>
      <c r="L56" s="78"/>
    </row>
    <row r="57" spans="1:12">
      <c r="A57" s="99"/>
      <c r="B57" s="265"/>
      <c r="C57" s="265"/>
      <c r="D57" s="24"/>
      <c r="E57" s="265"/>
      <c r="F57" s="265"/>
      <c r="G57" s="265"/>
      <c r="H57" s="265"/>
      <c r="I57" s="265"/>
      <c r="J57" s="265"/>
      <c r="K57" s="265"/>
      <c r="L57" s="78"/>
    </row>
    <row r="58" spans="1:12" s="241" customFormat="1">
      <c r="A58" s="99"/>
      <c r="B58" s="38" t="s">
        <v>553</v>
      </c>
      <c r="C58" s="265"/>
      <c r="D58" s="24"/>
      <c r="E58" s="265"/>
      <c r="F58" s="265"/>
      <c r="G58" s="265"/>
      <c r="H58" s="265"/>
      <c r="I58" s="265"/>
      <c r="J58" s="265"/>
      <c r="K58" s="265"/>
    </row>
    <row r="59" spans="1:12" s="241" customFormat="1">
      <c r="A59" s="99"/>
      <c r="B59" s="265"/>
      <c r="C59" s="265"/>
      <c r="D59" s="24"/>
      <c r="E59" s="265"/>
      <c r="F59" s="265"/>
      <c r="G59" s="265"/>
      <c r="H59" s="265"/>
      <c r="I59" s="265"/>
      <c r="J59" s="265"/>
      <c r="K59" s="265"/>
    </row>
    <row r="60" spans="1:12">
      <c r="A60" s="99"/>
      <c r="B60" s="38" t="s">
        <v>552</v>
      </c>
      <c r="C60" s="265"/>
      <c r="D60" s="24"/>
      <c r="E60" s="265"/>
      <c r="F60" s="265"/>
      <c r="G60" s="265"/>
      <c r="H60" s="265"/>
      <c r="I60" s="265"/>
      <c r="J60" s="265"/>
      <c r="K60" s="265"/>
      <c r="L60" s="78"/>
    </row>
    <row r="61" spans="1:12">
      <c r="A61" s="99"/>
      <c r="B61" s="265"/>
      <c r="C61" s="265"/>
      <c r="D61" s="24"/>
      <c r="E61" s="265"/>
      <c r="F61" s="265"/>
      <c r="G61" s="265"/>
      <c r="H61" s="265"/>
      <c r="I61" s="265"/>
      <c r="J61" s="265"/>
      <c r="K61" s="265"/>
      <c r="L61" s="78"/>
    </row>
    <row r="62" spans="1:12">
      <c r="A62" s="99"/>
      <c r="B62" s="38" t="s">
        <v>551</v>
      </c>
      <c r="C62" s="265"/>
      <c r="D62" s="24"/>
      <c r="E62" s="265"/>
      <c r="F62" s="265"/>
      <c r="G62" s="265"/>
      <c r="H62" s="265"/>
      <c r="I62" s="265"/>
      <c r="J62" s="265"/>
      <c r="K62" s="265"/>
      <c r="L62" s="78"/>
    </row>
    <row r="63" spans="1:12">
      <c r="A63" s="99"/>
      <c r="B63" s="265"/>
      <c r="C63" s="265"/>
      <c r="D63" s="24"/>
      <c r="E63" s="265"/>
      <c r="F63" s="265"/>
      <c r="G63" s="265"/>
      <c r="H63" s="265"/>
      <c r="I63" s="265"/>
      <c r="J63" s="265"/>
      <c r="K63" s="265"/>
      <c r="L63" s="78"/>
    </row>
    <row r="64" spans="1:12">
      <c r="A64" s="99"/>
      <c r="B64" s="265" t="s">
        <v>453</v>
      </c>
      <c r="C64" s="265"/>
      <c r="D64" s="24"/>
      <c r="E64" s="265"/>
      <c r="F64" s="265"/>
      <c r="G64" s="265"/>
      <c r="H64" s="265"/>
      <c r="I64" s="265"/>
      <c r="J64" s="265"/>
      <c r="K64" s="265"/>
      <c r="L64" s="78"/>
    </row>
    <row r="65" spans="1:12">
      <c r="A65" s="99"/>
      <c r="B65" s="265" t="s">
        <v>454</v>
      </c>
      <c r="C65" s="525">
        <v>1600000</v>
      </c>
      <c r="D65" s="24" t="s">
        <v>403</v>
      </c>
      <c r="E65" s="265"/>
      <c r="F65" s="265"/>
      <c r="G65" s="265"/>
      <c r="H65" s="265"/>
      <c r="I65" s="265"/>
      <c r="J65" s="265"/>
      <c r="K65" s="265"/>
      <c r="L65" s="78"/>
    </row>
    <row r="66" spans="1:12">
      <c r="A66" s="99"/>
      <c r="B66" s="265" t="s">
        <v>455</v>
      </c>
      <c r="C66" s="525">
        <v>700000</v>
      </c>
      <c r="D66" s="24" t="s">
        <v>403</v>
      </c>
      <c r="E66" s="265"/>
      <c r="F66" s="265"/>
      <c r="G66" s="265"/>
      <c r="H66" s="265"/>
      <c r="I66" s="265"/>
      <c r="J66" s="265"/>
      <c r="K66" s="265"/>
      <c r="L66" s="78"/>
    </row>
    <row r="67" spans="1:12">
      <c r="A67" s="99"/>
      <c r="B67" s="265" t="s">
        <v>456</v>
      </c>
      <c r="C67" s="525">
        <v>1600000</v>
      </c>
      <c r="D67" s="24" t="s">
        <v>403</v>
      </c>
      <c r="E67" s="265"/>
      <c r="F67" s="265"/>
      <c r="G67" s="265"/>
      <c r="H67" s="265"/>
      <c r="I67" s="265"/>
      <c r="J67" s="265"/>
      <c r="K67" s="265"/>
      <c r="L67" s="78"/>
    </row>
    <row r="68" spans="1:12">
      <c r="A68" s="99"/>
      <c r="B68" s="265" t="s">
        <v>457</v>
      </c>
      <c r="C68" s="525">
        <v>200000</v>
      </c>
      <c r="D68" s="24" t="s">
        <v>403</v>
      </c>
      <c r="E68" s="265"/>
      <c r="F68" s="265"/>
      <c r="G68" s="265"/>
      <c r="H68" s="265"/>
      <c r="I68" s="265"/>
      <c r="J68" s="265"/>
      <c r="K68" s="265"/>
      <c r="L68" s="78"/>
    </row>
    <row r="69" spans="1:12">
      <c r="A69" s="99"/>
      <c r="B69" s="265" t="s">
        <v>458</v>
      </c>
      <c r="C69" s="525">
        <v>700000</v>
      </c>
      <c r="D69" s="24" t="s">
        <v>403</v>
      </c>
      <c r="E69" s="265"/>
      <c r="F69" s="265"/>
      <c r="G69" s="265"/>
      <c r="H69" s="265"/>
      <c r="I69" s="265"/>
      <c r="J69" s="265"/>
      <c r="K69" s="265"/>
      <c r="L69" s="78"/>
    </row>
    <row r="70" spans="1:12">
      <c r="A70" s="99"/>
      <c r="B70" s="265" t="s">
        <v>459</v>
      </c>
      <c r="C70" s="525">
        <v>1000000</v>
      </c>
      <c r="D70" s="24" t="s">
        <v>403</v>
      </c>
      <c r="E70" s="265"/>
      <c r="F70" s="265"/>
      <c r="G70" s="265"/>
      <c r="H70" s="265"/>
      <c r="I70" s="265"/>
      <c r="J70" s="265"/>
      <c r="K70" s="265"/>
      <c r="L70" s="78"/>
    </row>
    <row r="71" spans="1:12">
      <c r="A71" s="99"/>
      <c r="B71" s="265" t="s">
        <v>460</v>
      </c>
      <c r="C71" s="525">
        <v>1600000</v>
      </c>
      <c r="D71" s="24" t="s">
        <v>403</v>
      </c>
      <c r="E71" s="265"/>
      <c r="F71" s="265"/>
      <c r="G71" s="265"/>
      <c r="H71" s="265"/>
      <c r="I71" s="265"/>
      <c r="J71" s="265"/>
      <c r="K71" s="265"/>
    </row>
    <row r="72" spans="1:12" ht="13.5" thickBot="1">
      <c r="A72" s="396"/>
      <c r="B72" s="3"/>
      <c r="C72" s="526"/>
      <c r="D72" s="102"/>
      <c r="E72" s="265"/>
      <c r="F72" s="265"/>
      <c r="G72" s="265"/>
      <c r="H72" s="265"/>
      <c r="I72" s="265"/>
      <c r="J72" s="265"/>
      <c r="K72" s="265"/>
    </row>
    <row r="73" spans="1:12">
      <c r="A73" s="265"/>
      <c r="B73" s="265"/>
      <c r="C73" s="525"/>
      <c r="D73" s="265"/>
      <c r="E73" s="265"/>
      <c r="F73" s="265"/>
      <c r="G73" s="265"/>
      <c r="H73" s="265"/>
      <c r="I73" s="265"/>
      <c r="J73" s="265"/>
      <c r="K73" s="265"/>
    </row>
    <row r="74" spans="1:12">
      <c r="A74" s="321"/>
      <c r="B74" s="321"/>
      <c r="C74" s="137"/>
      <c r="D74" s="321"/>
      <c r="E74" s="321"/>
      <c r="F74" s="321"/>
      <c r="G74" s="321"/>
      <c r="H74" s="321"/>
      <c r="I74" s="321"/>
      <c r="J74" s="321"/>
      <c r="K74" s="321"/>
    </row>
  </sheetData>
  <mergeCells count="7">
    <mergeCell ref="A47:D47"/>
    <mergeCell ref="B36:K36"/>
    <mergeCell ref="F1:H1"/>
    <mergeCell ref="A1:E1"/>
    <mergeCell ref="A4:K4"/>
    <mergeCell ref="C6:G6"/>
    <mergeCell ref="H6:K6"/>
  </mergeCells>
  <phoneticPr fontId="0" type="noConversion"/>
  <hyperlinks>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S20"/>
  <sheetViews>
    <sheetView zoomScaleNormal="100" workbookViewId="0">
      <selection activeCell="H1" sqref="H1"/>
    </sheetView>
  </sheetViews>
  <sheetFormatPr defaultColWidth="9.140625" defaultRowHeight="12.75"/>
  <cols>
    <col min="1" max="1" width="26.5703125" style="395" bestFit="1" customWidth="1"/>
    <col min="2" max="2" width="26.7109375" style="395" customWidth="1"/>
    <col min="3" max="7" width="21.7109375" style="395" customWidth="1"/>
    <col min="8" max="8" width="25.7109375" style="395" customWidth="1"/>
    <col min="9" max="16384" width="9.140625" style="395"/>
  </cols>
  <sheetData>
    <row r="1" spans="1:19" ht="21" thickBot="1">
      <c r="A1" s="977" t="s">
        <v>803</v>
      </c>
      <c r="B1" s="978"/>
      <c r="C1" s="978"/>
      <c r="D1" s="978"/>
      <c r="E1" s="978"/>
      <c r="F1" s="978"/>
      <c r="G1" s="978"/>
      <c r="H1" s="5" t="s">
        <v>80</v>
      </c>
    </row>
    <row r="2" spans="1:19" s="504" customFormat="1" ht="20.25">
      <c r="A2" s="517"/>
      <c r="B2" s="517"/>
      <c r="C2" s="265"/>
      <c r="D2" s="518"/>
      <c r="E2" s="518"/>
      <c r="F2" s="518"/>
      <c r="G2" s="265"/>
      <c r="H2" s="265"/>
    </row>
    <row r="3" spans="1:19" s="504" customFormat="1" ht="21" thickBot="1">
      <c r="A3" s="517"/>
      <c r="B3" s="517"/>
      <c r="C3" s="265"/>
      <c r="D3" s="518"/>
      <c r="E3" s="518"/>
      <c r="F3" s="518"/>
      <c r="G3" s="265"/>
      <c r="H3" s="265"/>
    </row>
    <row r="4" spans="1:19" ht="12.75" customHeight="1">
      <c r="A4" s="1034" t="s">
        <v>933</v>
      </c>
      <c r="B4" s="1035"/>
      <c r="C4" s="1035"/>
      <c r="D4" s="1035"/>
      <c r="E4" s="1035"/>
      <c r="F4" s="1035"/>
      <c r="G4" s="1035"/>
      <c r="H4" s="1036"/>
    </row>
    <row r="5" spans="1:19" ht="12.75" customHeight="1" thickBot="1">
      <c r="A5" s="1037" t="s">
        <v>934</v>
      </c>
      <c r="B5" s="1038"/>
      <c r="C5" s="1038"/>
      <c r="D5" s="1038"/>
      <c r="E5" s="1038"/>
      <c r="F5" s="1038"/>
      <c r="G5" s="1038"/>
      <c r="H5" s="1039"/>
    </row>
    <row r="6" spans="1:19">
      <c r="A6" s="404"/>
      <c r="B6" s="2"/>
      <c r="C6" s="773"/>
      <c r="D6" s="773"/>
      <c r="E6" s="773"/>
      <c r="F6" s="1031" t="s">
        <v>83</v>
      </c>
      <c r="G6" s="1032"/>
      <c r="H6" s="1033"/>
    </row>
    <row r="7" spans="1:19" ht="48" customHeight="1">
      <c r="A7" s="767" t="s">
        <v>437</v>
      </c>
      <c r="B7" s="766" t="s">
        <v>141</v>
      </c>
      <c r="C7" s="766" t="s">
        <v>70</v>
      </c>
      <c r="D7" s="766" t="s">
        <v>71</v>
      </c>
      <c r="E7" s="766" t="s">
        <v>139</v>
      </c>
      <c r="F7" s="768" t="s">
        <v>70</v>
      </c>
      <c r="G7" s="766" t="s">
        <v>71</v>
      </c>
      <c r="H7" s="774" t="s">
        <v>139</v>
      </c>
    </row>
    <row r="8" spans="1:19">
      <c r="A8" s="99">
        <v>3007</v>
      </c>
      <c r="B8" s="265" t="s">
        <v>72</v>
      </c>
      <c r="C8" s="525">
        <v>90140</v>
      </c>
      <c r="D8" s="525">
        <v>85540</v>
      </c>
      <c r="E8" s="525">
        <v>7320</v>
      </c>
      <c r="F8" s="769">
        <f>+C8*1.04</f>
        <v>93745.600000000006</v>
      </c>
      <c r="G8" s="525">
        <f>+D8*1.04</f>
        <v>88961.600000000006</v>
      </c>
      <c r="H8" s="775">
        <f>+E8*1.04</f>
        <v>7612.8</v>
      </c>
      <c r="I8" s="137"/>
    </row>
    <row r="9" spans="1:19">
      <c r="A9" s="776">
        <v>2995</v>
      </c>
      <c r="B9" s="265" t="s">
        <v>516</v>
      </c>
      <c r="C9" s="525">
        <f>+C8</f>
        <v>90140</v>
      </c>
      <c r="D9" s="525">
        <f t="shared" ref="D9:H9" si="0">+D8</f>
        <v>85540</v>
      </c>
      <c r="E9" s="525">
        <f t="shared" si="0"/>
        <v>7320</v>
      </c>
      <c r="F9" s="769">
        <f>+F8</f>
        <v>93745.600000000006</v>
      </c>
      <c r="G9" s="525">
        <f t="shared" si="0"/>
        <v>88961.600000000006</v>
      </c>
      <c r="H9" s="775">
        <f t="shared" si="0"/>
        <v>7612.8</v>
      </c>
      <c r="I9" s="137"/>
    </row>
    <row r="10" spans="1:19">
      <c r="A10" s="99">
        <v>3013</v>
      </c>
      <c r="B10" s="265" t="s">
        <v>73</v>
      </c>
      <c r="C10" s="525">
        <v>59230</v>
      </c>
      <c r="D10" s="525" t="s">
        <v>199</v>
      </c>
      <c r="E10" s="525">
        <v>6510</v>
      </c>
      <c r="F10" s="769">
        <f>+C10*1.04</f>
        <v>61599.200000000004</v>
      </c>
      <c r="G10" s="525" t="s">
        <v>199</v>
      </c>
      <c r="H10" s="775">
        <f>+E10*1.04</f>
        <v>6770.4000000000005</v>
      </c>
      <c r="I10" s="137"/>
    </row>
    <row r="11" spans="1:19">
      <c r="A11" s="99"/>
      <c r="B11" s="265" t="s">
        <v>270</v>
      </c>
      <c r="C11" s="525">
        <v>5200</v>
      </c>
      <c r="D11" s="525" t="s">
        <v>199</v>
      </c>
      <c r="E11" s="525" t="s">
        <v>199</v>
      </c>
      <c r="F11" s="769">
        <f>+C11*1.04</f>
        <v>5408</v>
      </c>
      <c r="G11" s="525" t="s">
        <v>199</v>
      </c>
      <c r="H11" s="775" t="s">
        <v>199</v>
      </c>
      <c r="I11" s="137"/>
    </row>
    <row r="12" spans="1:19">
      <c r="A12" s="776"/>
      <c r="B12" s="138" t="s">
        <v>517</v>
      </c>
      <c r="C12" s="772">
        <f>+C11</f>
        <v>5200</v>
      </c>
      <c r="D12" s="772" t="s">
        <v>199</v>
      </c>
      <c r="E12" s="772" t="s">
        <v>199</v>
      </c>
      <c r="F12" s="770">
        <f>+F11</f>
        <v>5408</v>
      </c>
      <c r="G12" s="772" t="s">
        <v>199</v>
      </c>
      <c r="H12" s="777" t="s">
        <v>199</v>
      </c>
      <c r="I12" s="137"/>
    </row>
    <row r="13" spans="1:19" ht="13.5" thickBot="1">
      <c r="A13" s="778"/>
      <c r="B13" s="317" t="s">
        <v>271</v>
      </c>
      <c r="C13" s="405">
        <v>3050</v>
      </c>
      <c r="D13" s="405" t="s">
        <v>199</v>
      </c>
      <c r="E13" s="405" t="s">
        <v>199</v>
      </c>
      <c r="F13" s="771">
        <f>+C13*1.04</f>
        <v>3172</v>
      </c>
      <c r="G13" s="405" t="s">
        <v>199</v>
      </c>
      <c r="H13" s="779" t="s">
        <v>199</v>
      </c>
    </row>
    <row r="14" spans="1:19" ht="13.5" thickBot="1">
      <c r="A14" s="396"/>
      <c r="B14" s="3"/>
      <c r="C14" s="3"/>
      <c r="D14" s="3"/>
      <c r="E14" s="3"/>
      <c r="F14" s="3"/>
      <c r="G14" s="3"/>
      <c r="H14" s="102"/>
      <c r="L14" s="359"/>
      <c r="M14" s="359"/>
      <c r="N14" s="359"/>
      <c r="O14" s="359"/>
      <c r="P14" s="359"/>
      <c r="Q14" s="359"/>
      <c r="R14" s="359"/>
      <c r="S14" s="359"/>
    </row>
    <row r="15" spans="1:19" ht="12.75" customHeight="1">
      <c r="A15" s="506"/>
      <c r="B15" s="506"/>
      <c r="C15" s="506"/>
      <c r="D15" s="506"/>
      <c r="E15" s="506"/>
      <c r="F15" s="506"/>
      <c r="G15" s="506"/>
      <c r="H15" s="506"/>
      <c r="I15" s="506"/>
      <c r="N15" s="137"/>
      <c r="O15" s="137"/>
      <c r="P15" s="137"/>
      <c r="Q15" s="137"/>
      <c r="R15" s="137"/>
      <c r="S15" s="137"/>
    </row>
    <row r="16" spans="1:19" ht="12.4" customHeight="1">
      <c r="A16" s="506"/>
      <c r="B16" s="506"/>
      <c r="C16" s="506"/>
      <c r="D16" s="506"/>
      <c r="E16" s="506"/>
      <c r="F16" s="506"/>
      <c r="G16" s="506"/>
      <c r="H16" s="506"/>
      <c r="I16" s="506"/>
      <c r="L16" s="35"/>
      <c r="N16" s="137"/>
      <c r="O16" s="137"/>
      <c r="P16" s="137"/>
      <c r="Q16" s="137"/>
      <c r="R16" s="137"/>
      <c r="S16" s="137"/>
    </row>
    <row r="17" spans="1:19" ht="29.25" customHeight="1">
      <c r="A17" s="507"/>
      <c r="B17" s="507"/>
      <c r="C17" s="507"/>
      <c r="D17" s="507"/>
      <c r="E17" s="507"/>
      <c r="F17" s="507"/>
      <c r="G17" s="507"/>
      <c r="H17" s="507"/>
      <c r="I17" s="507"/>
      <c r="N17" s="137"/>
      <c r="O17" s="137"/>
      <c r="P17" s="137"/>
      <c r="Q17" s="137"/>
      <c r="R17" s="137"/>
      <c r="S17" s="137"/>
    </row>
    <row r="18" spans="1:19">
      <c r="N18" s="137"/>
      <c r="O18" s="137"/>
      <c r="P18" s="137"/>
      <c r="Q18" s="137"/>
      <c r="R18" s="137"/>
      <c r="S18" s="137"/>
    </row>
    <row r="19" spans="1:19">
      <c r="L19" s="35"/>
      <c r="M19" s="35"/>
      <c r="N19" s="160"/>
      <c r="O19" s="160"/>
      <c r="P19" s="160"/>
      <c r="Q19" s="160"/>
      <c r="R19" s="160"/>
      <c r="S19" s="160"/>
    </row>
    <row r="20" spans="1:19">
      <c r="L20" s="35"/>
      <c r="M20" s="35"/>
      <c r="N20" s="160"/>
      <c r="O20" s="160"/>
      <c r="P20" s="160"/>
      <c r="Q20" s="160"/>
      <c r="R20" s="160"/>
      <c r="S20" s="160"/>
    </row>
  </sheetData>
  <mergeCells count="4">
    <mergeCell ref="A1:G1"/>
    <mergeCell ref="F6:H6"/>
    <mergeCell ref="A4:H4"/>
    <mergeCell ref="A5:H5"/>
  </mergeCells>
  <phoneticPr fontId="0" type="noConversion"/>
  <hyperlinks>
    <hyperlink ref="H1" location="Indhold!A1" display="Tilbage til indholdsoversigten"/>
  </hyperlink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J40"/>
  <sheetViews>
    <sheetView zoomScaleNormal="100" workbookViewId="0">
      <selection activeCell="H1" sqref="H1:J1"/>
    </sheetView>
  </sheetViews>
  <sheetFormatPr defaultRowHeight="12.75"/>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c r="A1" s="977" t="s">
        <v>803</v>
      </c>
      <c r="B1" s="978"/>
      <c r="C1" s="978"/>
      <c r="D1" s="978"/>
      <c r="E1" s="978"/>
      <c r="F1" s="978"/>
      <c r="G1" s="978"/>
      <c r="H1" s="975" t="s">
        <v>80</v>
      </c>
      <c r="I1" s="975"/>
      <c r="J1" s="976"/>
    </row>
    <row r="2" spans="1:10" s="504" customFormat="1" ht="20.25">
      <c r="A2" s="517"/>
      <c r="B2" s="517"/>
      <c r="C2" s="265"/>
      <c r="D2" s="518"/>
      <c r="E2" s="518"/>
      <c r="F2" s="518"/>
    </row>
    <row r="3" spans="1:10" ht="12.75" customHeight="1" thickBot="1">
      <c r="B3" t="s">
        <v>439</v>
      </c>
    </row>
    <row r="4" spans="1:10" ht="13.5" thickBot="1">
      <c r="A4" s="962" t="s">
        <v>935</v>
      </c>
      <c r="B4" s="1005"/>
      <c r="C4" s="1005"/>
      <c r="D4" s="1005"/>
      <c r="E4" s="1005"/>
      <c r="F4" s="1005"/>
      <c r="G4" s="1005"/>
      <c r="H4" s="1005"/>
      <c r="I4" s="1005"/>
      <c r="J4" s="1006"/>
    </row>
    <row r="5" spans="1:10">
      <c r="A5" s="776"/>
      <c r="B5" s="138"/>
      <c r="C5" s="138"/>
      <c r="D5" s="297"/>
      <c r="E5" s="297"/>
      <c r="F5" s="138"/>
      <c r="G5" s="138"/>
      <c r="H5" s="138"/>
      <c r="I5" s="138"/>
      <c r="J5" s="536"/>
    </row>
    <row r="6" spans="1:10">
      <c r="A6" s="782"/>
      <c r="B6" s="298" t="s">
        <v>42</v>
      </c>
      <c r="C6" s="1008" t="s">
        <v>44</v>
      </c>
      <c r="D6" s="1008"/>
      <c r="E6" s="1008"/>
      <c r="F6" s="1009"/>
      <c r="G6" s="1007" t="s">
        <v>43</v>
      </c>
      <c r="H6" s="1008"/>
      <c r="I6" s="1008"/>
      <c r="J6" s="1042"/>
    </row>
    <row r="7" spans="1:10" ht="25.5">
      <c r="A7" s="783" t="s">
        <v>149</v>
      </c>
      <c r="B7" s="297" t="s">
        <v>265</v>
      </c>
      <c r="C7" s="300" t="s">
        <v>192</v>
      </c>
      <c r="D7" s="300" t="s">
        <v>150</v>
      </c>
      <c r="E7" s="300" t="s">
        <v>193</v>
      </c>
      <c r="F7" s="300" t="s">
        <v>194</v>
      </c>
      <c r="G7" s="301" t="s">
        <v>192</v>
      </c>
      <c r="H7" s="300" t="s">
        <v>150</v>
      </c>
      <c r="I7" s="300" t="s">
        <v>193</v>
      </c>
      <c r="J7" s="784" t="s">
        <v>194</v>
      </c>
    </row>
    <row r="8" spans="1:10">
      <c r="A8" s="785" t="s">
        <v>151</v>
      </c>
      <c r="B8" s="302"/>
      <c r="C8" s="475" t="s">
        <v>267</v>
      </c>
      <c r="D8" s="780" t="s">
        <v>280</v>
      </c>
      <c r="E8" s="780" t="s">
        <v>268</v>
      </c>
      <c r="F8" s="780" t="s">
        <v>268</v>
      </c>
      <c r="G8" s="781" t="s">
        <v>267</v>
      </c>
      <c r="H8" s="780" t="s">
        <v>280</v>
      </c>
      <c r="I8" s="780" t="s">
        <v>268</v>
      </c>
      <c r="J8" s="786" t="s">
        <v>268</v>
      </c>
    </row>
    <row r="9" spans="1:10">
      <c r="A9" s="787">
        <v>3009</v>
      </c>
      <c r="B9" s="372" t="s">
        <v>256</v>
      </c>
      <c r="C9" s="303">
        <v>51150</v>
      </c>
      <c r="D9" s="303">
        <v>12270</v>
      </c>
      <c r="E9" s="303">
        <v>6380</v>
      </c>
      <c r="F9" s="303">
        <v>8400</v>
      </c>
      <c r="G9" s="304">
        <v>48710</v>
      </c>
      <c r="H9" s="303">
        <v>11690</v>
      </c>
      <c r="I9" s="303">
        <v>5800</v>
      </c>
      <c r="J9" s="788">
        <v>8240</v>
      </c>
    </row>
    <row r="10" spans="1:10">
      <c r="A10" s="787">
        <v>3003</v>
      </c>
      <c r="B10" s="372" t="s">
        <v>230</v>
      </c>
      <c r="C10" s="303">
        <f>C9</f>
        <v>51150</v>
      </c>
      <c r="D10" s="478" t="s">
        <v>199</v>
      </c>
      <c r="E10" s="303">
        <f>E9</f>
        <v>6380</v>
      </c>
      <c r="F10" s="303">
        <v>8400</v>
      </c>
      <c r="G10" s="304">
        <v>48710</v>
      </c>
      <c r="H10" s="478" t="s">
        <v>199</v>
      </c>
      <c r="I10" s="303">
        <v>5800</v>
      </c>
      <c r="J10" s="788">
        <v>8240</v>
      </c>
    </row>
    <row r="11" spans="1:10">
      <c r="A11" s="787">
        <v>3017</v>
      </c>
      <c r="B11" s="372" t="s">
        <v>31</v>
      </c>
      <c r="C11" s="303">
        <v>61030</v>
      </c>
      <c r="D11" s="303">
        <v>8780</v>
      </c>
      <c r="E11" s="303">
        <v>8170</v>
      </c>
      <c r="F11" s="303">
        <v>8400</v>
      </c>
      <c r="G11" s="304">
        <v>58120</v>
      </c>
      <c r="H11" s="303">
        <v>8360</v>
      </c>
      <c r="I11" s="303">
        <v>7430</v>
      </c>
      <c r="J11" s="788">
        <v>8240</v>
      </c>
    </row>
    <row r="12" spans="1:10">
      <c r="A12" s="787">
        <v>3046</v>
      </c>
      <c r="B12" s="372" t="s">
        <v>32</v>
      </c>
      <c r="C12" s="303">
        <v>43230</v>
      </c>
      <c r="D12" s="303">
        <f>D11</f>
        <v>8780</v>
      </c>
      <c r="E12" s="303">
        <f>E11</f>
        <v>8170</v>
      </c>
      <c r="F12" s="303">
        <v>8400</v>
      </c>
      <c r="G12" s="304">
        <v>41170</v>
      </c>
      <c r="H12" s="303">
        <v>8360</v>
      </c>
      <c r="I12" s="303">
        <v>7430</v>
      </c>
      <c r="J12" s="788">
        <v>8240</v>
      </c>
    </row>
    <row r="13" spans="1:10">
      <c r="A13" s="787"/>
      <c r="B13" s="372" t="s">
        <v>438</v>
      </c>
      <c r="C13" s="303">
        <v>56430</v>
      </c>
      <c r="D13" s="303">
        <f>D12</f>
        <v>8780</v>
      </c>
      <c r="E13" s="303">
        <f>E12</f>
        <v>8170</v>
      </c>
      <c r="F13" s="303">
        <v>8400</v>
      </c>
      <c r="G13" s="304">
        <v>53740</v>
      </c>
      <c r="H13" s="303">
        <v>8360</v>
      </c>
      <c r="I13" s="303">
        <v>7430</v>
      </c>
      <c r="J13" s="788">
        <v>8240</v>
      </c>
    </row>
    <row r="14" spans="1:10">
      <c r="A14" s="787">
        <v>3021</v>
      </c>
      <c r="B14" s="372" t="s">
        <v>195</v>
      </c>
      <c r="C14" s="303">
        <v>79890</v>
      </c>
      <c r="D14" s="303">
        <v>19140</v>
      </c>
      <c r="E14" s="303">
        <v>10340</v>
      </c>
      <c r="F14" s="303">
        <v>8400</v>
      </c>
      <c r="G14" s="304">
        <v>76090</v>
      </c>
      <c r="H14" s="303">
        <v>18230</v>
      </c>
      <c r="I14" s="303">
        <v>9400</v>
      </c>
      <c r="J14" s="788">
        <v>8240</v>
      </c>
    </row>
    <row r="15" spans="1:10">
      <c r="A15" s="787">
        <v>3079</v>
      </c>
      <c r="B15" s="372" t="s">
        <v>33</v>
      </c>
      <c r="C15" s="303">
        <v>39360</v>
      </c>
      <c r="D15" s="303">
        <f>D9</f>
        <v>12270</v>
      </c>
      <c r="E15" s="303">
        <v>7410</v>
      </c>
      <c r="F15" s="303">
        <v>8400</v>
      </c>
      <c r="G15" s="304">
        <v>37490</v>
      </c>
      <c r="H15" s="303">
        <v>11690</v>
      </c>
      <c r="I15" s="303">
        <v>6740</v>
      </c>
      <c r="J15" s="788">
        <v>8240</v>
      </c>
    </row>
    <row r="16" spans="1:10">
      <c r="A16" s="787">
        <v>3028</v>
      </c>
      <c r="B16" s="372" t="s">
        <v>27</v>
      </c>
      <c r="C16" s="303">
        <f t="shared" ref="C16:E16" si="0">C9</f>
        <v>51150</v>
      </c>
      <c r="D16" s="303">
        <f t="shared" si="0"/>
        <v>12270</v>
      </c>
      <c r="E16" s="303">
        <f t="shared" si="0"/>
        <v>6380</v>
      </c>
      <c r="F16" s="303">
        <v>8400</v>
      </c>
      <c r="G16" s="304">
        <v>48710</v>
      </c>
      <c r="H16" s="303">
        <v>11690</v>
      </c>
      <c r="I16" s="303">
        <v>5800</v>
      </c>
      <c r="J16" s="788">
        <v>8240</v>
      </c>
    </row>
    <row r="17" spans="1:10" ht="13.5" customHeight="1">
      <c r="A17" s="787">
        <v>3001</v>
      </c>
      <c r="B17" s="372" t="s">
        <v>30</v>
      </c>
      <c r="C17" s="303">
        <v>69700</v>
      </c>
      <c r="D17" s="478" t="s">
        <v>199</v>
      </c>
      <c r="E17" s="303">
        <v>12650</v>
      </c>
      <c r="F17" s="303">
        <v>8400</v>
      </c>
      <c r="G17" s="304">
        <v>66380</v>
      </c>
      <c r="H17" s="478" t="s">
        <v>199</v>
      </c>
      <c r="I17" s="303">
        <v>11500</v>
      </c>
      <c r="J17" s="788">
        <v>8240</v>
      </c>
    </row>
    <row r="18" spans="1:10">
      <c r="A18" s="787">
        <v>3001</v>
      </c>
      <c r="B18" s="372" t="s">
        <v>334</v>
      </c>
      <c r="C18" s="303">
        <v>62420</v>
      </c>
      <c r="D18" s="478" t="s">
        <v>199</v>
      </c>
      <c r="E18" s="303">
        <f>E17</f>
        <v>12650</v>
      </c>
      <c r="F18" s="303">
        <v>8400</v>
      </c>
      <c r="G18" s="304">
        <v>59450</v>
      </c>
      <c r="H18" s="478" t="s">
        <v>199</v>
      </c>
      <c r="I18" s="303">
        <v>11500</v>
      </c>
      <c r="J18" s="788">
        <v>8240</v>
      </c>
    </row>
    <row r="19" spans="1:10" ht="12.75" customHeight="1">
      <c r="A19" s="751"/>
      <c r="B19" s="265"/>
      <c r="C19" s="480"/>
      <c r="D19" s="480"/>
      <c r="E19" s="480"/>
      <c r="F19" s="480"/>
      <c r="G19" s="480"/>
      <c r="H19" s="480"/>
      <c r="I19" s="34"/>
      <c r="J19" s="789"/>
    </row>
    <row r="20" spans="1:10" ht="26.25" customHeight="1">
      <c r="A20" s="790"/>
      <c r="B20" s="372" t="s">
        <v>302</v>
      </c>
      <c r="C20" s="372"/>
      <c r="D20" s="372"/>
      <c r="E20" s="372"/>
      <c r="F20" s="303">
        <v>448170</v>
      </c>
      <c r="G20" s="305"/>
      <c r="H20" s="305"/>
      <c r="I20" s="305"/>
      <c r="J20" s="791"/>
    </row>
    <row r="21" spans="1:10">
      <c r="A21" s="792"/>
      <c r="B21" s="793" t="s">
        <v>564</v>
      </c>
      <c r="C21" s="138"/>
      <c r="D21" s="138"/>
      <c r="E21" s="138"/>
      <c r="F21" s="306"/>
      <c r="G21" s="138"/>
      <c r="H21" s="305"/>
      <c r="I21" s="305"/>
      <c r="J21" s="791"/>
    </row>
    <row r="22" spans="1:10" ht="12.75" customHeight="1">
      <c r="A22" s="790"/>
      <c r="B22" s="1040" t="s">
        <v>565</v>
      </c>
      <c r="C22" s="1041"/>
      <c r="D22" s="138"/>
      <c r="E22" s="138"/>
      <c r="F22" s="306"/>
      <c r="G22" s="138"/>
      <c r="H22" s="307"/>
      <c r="I22" s="307"/>
      <c r="J22" s="791"/>
    </row>
    <row r="23" spans="1:10">
      <c r="A23" s="790"/>
      <c r="B23" s="308" t="s">
        <v>257</v>
      </c>
      <c r="C23" s="309">
        <v>10340</v>
      </c>
      <c r="D23" s="8"/>
      <c r="E23" s="8"/>
      <c r="F23" s="8"/>
      <c r="G23" s="8"/>
      <c r="H23" s="307"/>
      <c r="I23" s="307"/>
      <c r="J23" s="791"/>
    </row>
    <row r="24" spans="1:10">
      <c r="A24" s="790"/>
      <c r="B24" s="308" t="s">
        <v>258</v>
      </c>
      <c r="C24" s="309">
        <f>C23</f>
        <v>10340</v>
      </c>
      <c r="D24" s="138"/>
      <c r="E24" s="8"/>
      <c r="F24" s="8"/>
      <c r="G24" s="8"/>
      <c r="H24" s="307"/>
      <c r="I24" s="307"/>
      <c r="J24" s="791"/>
    </row>
    <row r="25" spans="1:10">
      <c r="A25" s="790"/>
      <c r="B25" s="308" t="s">
        <v>259</v>
      </c>
      <c r="C25" s="309">
        <f>C23</f>
        <v>10340</v>
      </c>
      <c r="D25" s="138"/>
      <c r="E25" s="8"/>
      <c r="F25" s="8"/>
      <c r="G25" s="8"/>
      <c r="H25" s="307"/>
      <c r="I25" s="307"/>
      <c r="J25" s="791"/>
    </row>
    <row r="26" spans="1:10">
      <c r="A26" s="790"/>
      <c r="B26" s="373" t="s">
        <v>345</v>
      </c>
      <c r="C26" s="309">
        <f>C23</f>
        <v>10340</v>
      </c>
      <c r="D26" s="138"/>
      <c r="E26" s="8"/>
      <c r="F26" s="8"/>
      <c r="G26" s="8"/>
      <c r="H26" s="482"/>
      <c r="I26" s="307"/>
      <c r="J26" s="791"/>
    </row>
    <row r="27" spans="1:10">
      <c r="A27" s="790"/>
      <c r="B27" s="374" t="s">
        <v>408</v>
      </c>
      <c r="C27" s="309">
        <f>C23</f>
        <v>10340</v>
      </c>
      <c r="D27" s="138"/>
      <c r="E27" s="8"/>
      <c r="F27" s="8"/>
      <c r="G27" s="8"/>
      <c r="H27" s="307"/>
      <c r="I27" s="307"/>
      <c r="J27" s="791"/>
    </row>
    <row r="28" spans="1:10">
      <c r="A28" s="790"/>
      <c r="B28" s="310" t="s">
        <v>260</v>
      </c>
      <c r="C28" s="311">
        <f>C23</f>
        <v>10340</v>
      </c>
      <c r="D28" s="8"/>
      <c r="E28" s="8"/>
      <c r="F28" s="8"/>
      <c r="G28" s="8"/>
      <c r="H28" s="307"/>
      <c r="I28" s="307"/>
      <c r="J28" s="791"/>
    </row>
    <row r="29" spans="1:10">
      <c r="A29" s="790"/>
      <c r="B29" s="312"/>
      <c r="C29" s="8"/>
      <c r="D29" s="8"/>
      <c r="E29" s="8"/>
      <c r="F29" s="8"/>
      <c r="G29" s="8"/>
      <c r="H29" s="307"/>
      <c r="I29" s="307"/>
      <c r="J29" s="791"/>
    </row>
    <row r="30" spans="1:10">
      <c r="A30" s="794"/>
      <c r="B30" s="795" t="s">
        <v>439</v>
      </c>
      <c r="C30" s="795"/>
      <c r="D30" s="795"/>
      <c r="E30" s="795"/>
      <c r="F30" s="795"/>
      <c r="G30" s="795"/>
      <c r="H30" s="795"/>
      <c r="I30" s="795"/>
      <c r="J30" s="796"/>
    </row>
    <row r="31" spans="1:10">
      <c r="A31" s="794"/>
      <c r="B31" s="795" t="s">
        <v>299</v>
      </c>
      <c r="C31" s="795" t="s">
        <v>300</v>
      </c>
      <c r="D31" s="795"/>
      <c r="E31" s="795"/>
      <c r="F31" s="795"/>
      <c r="G31" s="795"/>
      <c r="H31" s="795"/>
      <c r="I31" s="795"/>
      <c r="J31" s="796"/>
    </row>
    <row r="32" spans="1:10">
      <c r="A32" s="794"/>
      <c r="B32" s="795"/>
      <c r="C32" s="795"/>
      <c r="D32" s="795"/>
      <c r="E32" s="795"/>
      <c r="F32" s="795"/>
      <c r="G32" s="795"/>
      <c r="H32" s="795"/>
      <c r="I32" s="795"/>
      <c r="J32" s="796"/>
    </row>
    <row r="33" spans="1:10">
      <c r="A33" s="794"/>
      <c r="B33" s="795"/>
      <c r="C33" s="795"/>
      <c r="D33" s="795"/>
      <c r="E33" s="795"/>
      <c r="F33" s="795"/>
      <c r="G33" s="795"/>
      <c r="H33" s="795"/>
      <c r="I33" s="795"/>
      <c r="J33" s="796"/>
    </row>
    <row r="34" spans="1:10">
      <c r="A34" s="794"/>
      <c r="B34" s="795" t="s">
        <v>47</v>
      </c>
      <c r="C34" s="173">
        <v>922370</v>
      </c>
      <c r="D34" s="795" t="s">
        <v>403</v>
      </c>
      <c r="E34" s="795"/>
      <c r="F34" s="795"/>
      <c r="G34" s="795"/>
      <c r="H34" s="795"/>
      <c r="I34" s="795"/>
      <c r="J34" s="796"/>
    </row>
    <row r="35" spans="1:10">
      <c r="A35" s="794"/>
      <c r="B35" s="795" t="s">
        <v>222</v>
      </c>
      <c r="C35" s="173">
        <v>922370</v>
      </c>
      <c r="D35" s="795" t="s">
        <v>403</v>
      </c>
      <c r="E35" s="795"/>
      <c r="F35" s="795"/>
      <c r="G35" s="795"/>
      <c r="H35" s="795"/>
      <c r="I35" s="795"/>
      <c r="J35" s="796"/>
    </row>
    <row r="36" spans="1:10">
      <c r="A36" s="794"/>
      <c r="B36" s="795" t="s">
        <v>223</v>
      </c>
      <c r="C36" s="173">
        <v>230590</v>
      </c>
      <c r="D36" s="795" t="s">
        <v>403</v>
      </c>
      <c r="E36" s="795"/>
      <c r="F36" s="795"/>
      <c r="G36" s="795"/>
      <c r="H36" s="795"/>
      <c r="I36" s="795"/>
      <c r="J36" s="796"/>
    </row>
    <row r="37" spans="1:10">
      <c r="A37" s="794"/>
      <c r="B37" s="795" t="s">
        <v>301</v>
      </c>
      <c r="C37" s="173">
        <v>276710</v>
      </c>
      <c r="D37" s="795" t="s">
        <v>403</v>
      </c>
      <c r="E37" s="795"/>
      <c r="F37" s="795"/>
      <c r="G37" s="795"/>
      <c r="H37" s="795"/>
      <c r="I37" s="795"/>
      <c r="J37" s="796"/>
    </row>
    <row r="38" spans="1:10">
      <c r="A38" s="794"/>
      <c r="B38" s="795"/>
      <c r="C38" s="795"/>
      <c r="D38" s="795"/>
      <c r="E38" s="795"/>
      <c r="F38" s="795"/>
      <c r="G38" s="795"/>
      <c r="H38" s="795"/>
      <c r="I38" s="795"/>
      <c r="J38" s="796"/>
    </row>
    <row r="39" spans="1:10">
      <c r="A39" s="794"/>
      <c r="B39" s="797" t="s">
        <v>566</v>
      </c>
      <c r="C39" s="795"/>
      <c r="D39" s="795"/>
      <c r="E39" s="795"/>
      <c r="F39" s="795"/>
      <c r="G39" s="795"/>
      <c r="H39" s="795"/>
      <c r="I39" s="795"/>
      <c r="J39" s="796"/>
    </row>
    <row r="40" spans="1:10" ht="13.5" thickBot="1">
      <c r="A40" s="396"/>
      <c r="B40" s="3"/>
      <c r="C40" s="3"/>
      <c r="D40" s="3"/>
      <c r="E40" s="3"/>
      <c r="F40" s="3"/>
      <c r="G40" s="3"/>
      <c r="H40" s="3"/>
      <c r="I40" s="3"/>
      <c r="J40" s="102"/>
    </row>
  </sheetData>
  <mergeCells count="6">
    <mergeCell ref="B22:C22"/>
    <mergeCell ref="H1:J1"/>
    <mergeCell ref="A1:G1"/>
    <mergeCell ref="A4:J4"/>
    <mergeCell ref="C6:F6"/>
    <mergeCell ref="G6:J6"/>
  </mergeCells>
  <phoneticPr fontId="8" type="noConversion"/>
  <hyperlinks>
    <hyperlink ref="H1" location="Indhold!A1" display="Tilbage til indholdsoversigten"/>
  </hyperlink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J8"/>
  <sheetViews>
    <sheetView zoomScaleNormal="100" workbookViewId="0">
      <selection activeCell="D1" sqref="D1:F1"/>
    </sheetView>
  </sheetViews>
  <sheetFormatPr defaultRowHeight="12.75"/>
  <cols>
    <col min="1" max="1" width="40.7109375" customWidth="1"/>
    <col min="2" max="2" width="16.7109375" customWidth="1"/>
    <col min="3" max="3" width="18.7109375" customWidth="1"/>
  </cols>
  <sheetData>
    <row r="1" spans="1:10" ht="21" thickBot="1">
      <c r="A1" s="977" t="s">
        <v>803</v>
      </c>
      <c r="B1" s="978"/>
      <c r="C1" s="978"/>
      <c r="D1" s="975" t="s">
        <v>80</v>
      </c>
      <c r="E1" s="975"/>
      <c r="F1" s="976"/>
      <c r="G1" s="1"/>
      <c r="H1" s="1"/>
      <c r="I1" s="1"/>
      <c r="J1" s="1"/>
    </row>
    <row r="2" spans="1:10" s="504" customFormat="1" ht="20.25">
      <c r="A2" s="517"/>
      <c r="B2" s="517"/>
      <c r="C2" s="265"/>
      <c r="D2" s="518"/>
      <c r="E2" s="518"/>
      <c r="F2" s="518"/>
    </row>
    <row r="3" spans="1:10" ht="12.75" customHeight="1" thickBot="1"/>
    <row r="4" spans="1:10" ht="13.5" thickBot="1">
      <c r="A4" s="1043" t="s">
        <v>936</v>
      </c>
      <c r="B4" s="1044"/>
      <c r="C4" s="1044"/>
      <c r="D4" s="1044"/>
      <c r="E4" s="1044"/>
      <c r="F4" s="1045"/>
      <c r="G4" s="210"/>
      <c r="H4" s="210"/>
    </row>
    <row r="5" spans="1:10">
      <c r="A5" s="776"/>
      <c r="B5" s="138"/>
      <c r="C5" s="138"/>
      <c r="D5" s="265"/>
      <c r="E5" s="265"/>
      <c r="F5" s="24"/>
      <c r="G5" s="210"/>
      <c r="H5" s="210"/>
    </row>
    <row r="6" spans="1:10">
      <c r="A6" s="776"/>
      <c r="B6" s="138" t="s">
        <v>145</v>
      </c>
      <c r="C6" s="138" t="s">
        <v>146</v>
      </c>
      <c r="D6" s="265"/>
      <c r="E6" s="265"/>
      <c r="F6" s="24"/>
      <c r="G6" s="210"/>
      <c r="H6" s="210"/>
    </row>
    <row r="7" spans="1:10">
      <c r="A7" s="776" t="s">
        <v>147</v>
      </c>
      <c r="B7" s="772">
        <v>37910</v>
      </c>
      <c r="C7" s="772">
        <v>17920</v>
      </c>
      <c r="D7" s="265"/>
      <c r="E7" s="265"/>
      <c r="F7" s="24"/>
      <c r="G7" s="210"/>
      <c r="H7" s="210"/>
    </row>
    <row r="8" spans="1:10" ht="13.5" thickBot="1">
      <c r="A8" s="396"/>
      <c r="B8" s="3"/>
      <c r="C8" s="3"/>
      <c r="D8" s="3"/>
      <c r="E8" s="3"/>
      <c r="F8" s="102"/>
    </row>
  </sheetData>
  <mergeCells count="3">
    <mergeCell ref="A4:F4"/>
    <mergeCell ref="D1:F1"/>
    <mergeCell ref="A1:C1"/>
  </mergeCells>
  <phoneticPr fontId="8" type="noConversion"/>
  <hyperlinks>
    <hyperlink ref="D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IV39"/>
  <sheetViews>
    <sheetView zoomScaleNormal="100" workbookViewId="0">
      <selection activeCell="E1" sqref="E1"/>
    </sheetView>
  </sheetViews>
  <sheetFormatPr defaultRowHeight="12.75"/>
  <cols>
    <col min="1" max="1" width="67.140625"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c r="A1" s="965" t="s">
        <v>803</v>
      </c>
      <c r="B1" s="966"/>
      <c r="C1" s="10"/>
      <c r="D1" s="497"/>
      <c r="E1" s="11" t="s">
        <v>80</v>
      </c>
    </row>
    <row r="2" spans="1:256" ht="12.75" customHeight="1">
      <c r="A2" s="961"/>
      <c r="B2" s="961"/>
      <c r="C2" s="961"/>
      <c r="D2" s="961"/>
    </row>
    <row r="3" spans="1:256" ht="13.5" thickBot="1">
      <c r="A3" s="961"/>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c r="AG3" s="961"/>
      <c r="AH3" s="961"/>
      <c r="AI3" s="961"/>
      <c r="AJ3" s="961"/>
      <c r="AK3" s="961"/>
      <c r="AL3" s="961"/>
      <c r="AM3" s="961"/>
      <c r="AN3" s="961"/>
      <c r="AO3" s="961"/>
      <c r="AP3" s="961"/>
      <c r="AQ3" s="961"/>
      <c r="AR3" s="961"/>
      <c r="AS3" s="961"/>
      <c r="AT3" s="961"/>
      <c r="AU3" s="961"/>
      <c r="AV3" s="961"/>
      <c r="AW3" s="961"/>
      <c r="AX3" s="961"/>
      <c r="AY3" s="961"/>
      <c r="AZ3" s="961"/>
      <c r="BA3" s="961"/>
      <c r="BB3" s="961"/>
      <c r="BC3" s="961"/>
      <c r="BD3" s="961"/>
      <c r="BE3" s="961"/>
      <c r="BF3" s="961"/>
      <c r="BG3" s="961"/>
      <c r="BH3" s="961"/>
      <c r="BI3" s="961"/>
      <c r="BJ3" s="961"/>
      <c r="BK3" s="961"/>
      <c r="BL3" s="961"/>
      <c r="BM3" s="961"/>
      <c r="BN3" s="961"/>
      <c r="BO3" s="961"/>
      <c r="BP3" s="961"/>
      <c r="BQ3" s="961"/>
      <c r="BR3" s="961"/>
      <c r="BS3" s="961"/>
      <c r="BT3" s="961"/>
      <c r="BU3" s="961"/>
      <c r="BV3" s="961"/>
      <c r="BW3" s="961"/>
      <c r="BX3" s="961"/>
      <c r="BY3" s="961"/>
      <c r="BZ3" s="961"/>
      <c r="CA3" s="961"/>
      <c r="CB3" s="961"/>
      <c r="CC3" s="961"/>
      <c r="CD3" s="961"/>
      <c r="CE3" s="961"/>
      <c r="CF3" s="961"/>
      <c r="CG3" s="961"/>
      <c r="CH3" s="961"/>
      <c r="CI3" s="961"/>
      <c r="CJ3" s="961"/>
      <c r="CK3" s="961"/>
      <c r="CL3" s="961"/>
      <c r="CM3" s="961"/>
      <c r="CN3" s="961"/>
      <c r="CO3" s="961"/>
      <c r="CP3" s="961"/>
      <c r="CQ3" s="961"/>
      <c r="CR3" s="961"/>
      <c r="CS3" s="961"/>
      <c r="CT3" s="961"/>
      <c r="CU3" s="961"/>
      <c r="CV3" s="961"/>
      <c r="CW3" s="961"/>
      <c r="CX3" s="961"/>
      <c r="CY3" s="961"/>
      <c r="CZ3" s="961"/>
      <c r="DA3" s="961"/>
      <c r="DB3" s="961"/>
      <c r="DC3" s="961"/>
      <c r="DD3" s="961"/>
      <c r="DE3" s="961"/>
      <c r="DF3" s="961"/>
      <c r="DG3" s="961"/>
      <c r="DH3" s="961"/>
      <c r="DI3" s="961"/>
      <c r="DJ3" s="961"/>
      <c r="DK3" s="961"/>
      <c r="DL3" s="961"/>
      <c r="DM3" s="961"/>
      <c r="DN3" s="961"/>
      <c r="DO3" s="961"/>
      <c r="DP3" s="961"/>
      <c r="DQ3" s="961"/>
      <c r="DR3" s="961"/>
      <c r="DS3" s="961"/>
      <c r="DT3" s="961"/>
      <c r="DU3" s="961"/>
      <c r="DV3" s="961"/>
      <c r="DW3" s="961"/>
      <c r="DX3" s="961"/>
      <c r="DY3" s="961"/>
      <c r="DZ3" s="961"/>
      <c r="EA3" s="961"/>
      <c r="EB3" s="961"/>
      <c r="EC3" s="961"/>
      <c r="ED3" s="961"/>
      <c r="EE3" s="961"/>
      <c r="EF3" s="961"/>
      <c r="EG3" s="961"/>
      <c r="EH3" s="961"/>
      <c r="EI3" s="961"/>
      <c r="EJ3" s="961"/>
      <c r="EK3" s="961"/>
      <c r="EL3" s="961"/>
      <c r="EM3" s="961"/>
      <c r="EN3" s="961"/>
      <c r="EO3" s="961"/>
      <c r="EP3" s="961"/>
      <c r="EQ3" s="961"/>
      <c r="ER3" s="961"/>
      <c r="ES3" s="961"/>
      <c r="ET3" s="961"/>
      <c r="EU3" s="961"/>
      <c r="EV3" s="961"/>
      <c r="EW3" s="961"/>
      <c r="EX3" s="961"/>
      <c r="EY3" s="961"/>
      <c r="EZ3" s="961"/>
      <c r="FA3" s="961"/>
      <c r="FB3" s="961"/>
      <c r="FC3" s="961"/>
      <c r="FD3" s="961"/>
      <c r="FE3" s="961"/>
      <c r="FF3" s="961"/>
      <c r="FG3" s="961"/>
      <c r="FH3" s="961"/>
      <c r="FI3" s="961"/>
      <c r="FJ3" s="961"/>
      <c r="FK3" s="961"/>
      <c r="FL3" s="961"/>
      <c r="FM3" s="961"/>
      <c r="FN3" s="961"/>
      <c r="FO3" s="961"/>
      <c r="FP3" s="961"/>
      <c r="FQ3" s="961"/>
      <c r="FR3" s="961"/>
      <c r="FS3" s="961"/>
      <c r="FT3" s="961"/>
      <c r="FU3" s="961"/>
      <c r="FV3" s="961"/>
      <c r="FW3" s="961"/>
      <c r="FX3" s="961"/>
      <c r="FY3" s="961"/>
      <c r="FZ3" s="961"/>
      <c r="GA3" s="961"/>
      <c r="GB3" s="961"/>
      <c r="GC3" s="961"/>
      <c r="GD3" s="961"/>
      <c r="GE3" s="961"/>
      <c r="GF3" s="961"/>
      <c r="GG3" s="961"/>
      <c r="GH3" s="961"/>
      <c r="GI3" s="961"/>
      <c r="GJ3" s="961"/>
      <c r="GK3" s="961"/>
      <c r="GL3" s="961"/>
      <c r="GM3" s="961"/>
      <c r="GN3" s="961"/>
      <c r="GO3" s="961"/>
      <c r="GP3" s="961"/>
      <c r="GQ3" s="961"/>
      <c r="GR3" s="961"/>
      <c r="GS3" s="961"/>
      <c r="GT3" s="961"/>
      <c r="GU3" s="961"/>
      <c r="GV3" s="961"/>
      <c r="GW3" s="961"/>
      <c r="GX3" s="961"/>
      <c r="GY3" s="961"/>
      <c r="GZ3" s="961"/>
      <c r="HA3" s="961"/>
      <c r="HB3" s="961"/>
      <c r="HC3" s="961"/>
      <c r="HD3" s="961"/>
      <c r="HE3" s="961"/>
      <c r="HF3" s="961"/>
      <c r="HG3" s="961"/>
      <c r="HH3" s="961"/>
      <c r="HI3" s="961"/>
      <c r="HJ3" s="961"/>
      <c r="HK3" s="961"/>
      <c r="HL3" s="961"/>
      <c r="HM3" s="961"/>
      <c r="HN3" s="961"/>
      <c r="HO3" s="961"/>
      <c r="HP3" s="961"/>
      <c r="HQ3" s="961"/>
      <c r="HR3" s="961"/>
      <c r="HS3" s="961"/>
      <c r="HT3" s="961"/>
      <c r="HU3" s="961"/>
      <c r="HV3" s="961"/>
      <c r="HW3" s="961"/>
      <c r="HX3" s="961"/>
      <c r="HY3" s="961"/>
      <c r="HZ3" s="961"/>
      <c r="IA3" s="961"/>
      <c r="IB3" s="961"/>
      <c r="IC3" s="961"/>
      <c r="ID3" s="961"/>
      <c r="IE3" s="961"/>
      <c r="IF3" s="961"/>
      <c r="IG3" s="961"/>
      <c r="IH3" s="961"/>
      <c r="II3" s="961"/>
      <c r="IJ3" s="961"/>
      <c r="IK3" s="961"/>
      <c r="IL3" s="961"/>
      <c r="IM3" s="961"/>
      <c r="IN3" s="961"/>
      <c r="IO3" s="961"/>
      <c r="IP3" s="961"/>
      <c r="IQ3" s="961"/>
      <c r="IR3" s="961"/>
      <c r="IS3" s="961"/>
      <c r="IT3" s="961"/>
      <c r="IU3" s="961"/>
      <c r="IV3" s="961"/>
    </row>
    <row r="4" spans="1:256" ht="13.5" thickBot="1">
      <c r="A4" s="962" t="s">
        <v>337</v>
      </c>
      <c r="B4" s="963"/>
      <c r="C4" s="963"/>
      <c r="D4" s="964"/>
    </row>
    <row r="5" spans="1:256">
      <c r="A5" s="17" t="s">
        <v>277</v>
      </c>
      <c r="B5" s="265" t="s">
        <v>61</v>
      </c>
      <c r="C5" s="265"/>
      <c r="D5" s="24"/>
    </row>
    <row r="6" spans="1:256">
      <c r="A6" s="17"/>
      <c r="B6" s="265"/>
      <c r="C6" s="265"/>
      <c r="D6" s="24"/>
    </row>
    <row r="7" spans="1:256">
      <c r="A7" s="82"/>
      <c r="B7" s="265"/>
      <c r="C7" s="265"/>
      <c r="D7" s="83"/>
    </row>
    <row r="8" spans="1:256">
      <c r="A8" s="17" t="s">
        <v>200</v>
      </c>
      <c r="B8" s="265"/>
      <c r="C8" s="84"/>
      <c r="D8" s="85"/>
    </row>
    <row r="9" spans="1:256">
      <c r="A9" s="86" t="s">
        <v>3</v>
      </c>
      <c r="B9" s="252">
        <v>400000</v>
      </c>
      <c r="C9" s="84"/>
      <c r="D9" s="85"/>
    </row>
    <row r="10" spans="1:256">
      <c r="A10" s="21"/>
      <c r="B10" s="265"/>
      <c r="C10" s="84"/>
      <c r="D10" s="85"/>
    </row>
    <row r="11" spans="1:256">
      <c r="A11" s="98" t="s">
        <v>279</v>
      </c>
      <c r="B11" s="265"/>
      <c r="C11" s="84"/>
      <c r="D11" s="87"/>
    </row>
    <row r="12" spans="1:256">
      <c r="A12" s="88" t="s">
        <v>74</v>
      </c>
      <c r="B12" s="252">
        <v>38789.685493420504</v>
      </c>
      <c r="C12" s="84"/>
      <c r="D12" s="85"/>
    </row>
    <row r="13" spans="1:256">
      <c r="A13" s="88" t="s">
        <v>75</v>
      </c>
      <c r="B13" s="253">
        <v>51202.384851315066</v>
      </c>
      <c r="C13" s="84"/>
      <c r="D13" s="85"/>
    </row>
    <row r="14" spans="1:256">
      <c r="A14" s="88" t="s">
        <v>76</v>
      </c>
      <c r="B14" s="253">
        <v>50097.384851315066</v>
      </c>
      <c r="C14" s="84"/>
      <c r="D14" s="85"/>
    </row>
    <row r="15" spans="1:256">
      <c r="A15" s="89"/>
      <c r="B15" s="254"/>
      <c r="C15" s="84"/>
      <c r="D15" s="85"/>
    </row>
    <row r="16" spans="1:256">
      <c r="A16" s="508" t="s">
        <v>278</v>
      </c>
      <c r="B16" s="254"/>
      <c r="C16" s="90"/>
      <c r="D16" s="91"/>
    </row>
    <row r="17" spans="1:4">
      <c r="A17" s="88" t="s">
        <v>77</v>
      </c>
      <c r="B17" s="255">
        <v>7391.5149474246</v>
      </c>
      <c r="C17" s="92"/>
      <c r="D17" s="93"/>
    </row>
    <row r="18" spans="1:4">
      <c r="A18" s="88" t="s">
        <v>78</v>
      </c>
      <c r="B18" s="255">
        <v>2956.6059789698402</v>
      </c>
      <c r="C18" s="94"/>
      <c r="D18" s="93"/>
    </row>
    <row r="19" spans="1:4">
      <c r="A19" s="21"/>
      <c r="B19" s="256"/>
      <c r="C19" s="95"/>
      <c r="D19" s="96"/>
    </row>
    <row r="20" spans="1:4">
      <c r="A20" s="17" t="s">
        <v>144</v>
      </c>
      <c r="B20" s="257"/>
      <c r="C20" s="94"/>
      <c r="D20" s="93"/>
    </row>
    <row r="21" spans="1:4">
      <c r="A21" s="97" t="s">
        <v>280</v>
      </c>
      <c r="B21" s="258">
        <v>2418</v>
      </c>
      <c r="C21" s="94"/>
      <c r="D21" s="93"/>
    </row>
    <row r="22" spans="1:4">
      <c r="A22" s="17"/>
      <c r="B22" s="257"/>
      <c r="C22" s="95"/>
      <c r="D22" s="93"/>
    </row>
    <row r="23" spans="1:4">
      <c r="A23" s="17" t="s">
        <v>203</v>
      </c>
      <c r="B23" s="257"/>
      <c r="C23" s="94"/>
      <c r="D23" s="93"/>
    </row>
    <row r="24" spans="1:4">
      <c r="A24" s="97" t="s">
        <v>201</v>
      </c>
      <c r="B24" s="258">
        <v>53876</v>
      </c>
      <c r="C24" s="38"/>
      <c r="D24" s="91"/>
    </row>
    <row r="25" spans="1:4">
      <c r="A25" s="21"/>
      <c r="B25" s="213"/>
      <c r="C25" s="265"/>
      <c r="D25" s="24"/>
    </row>
    <row r="26" spans="1:4">
      <c r="A26" s="17" t="s">
        <v>202</v>
      </c>
      <c r="B26" s="34"/>
      <c r="C26" s="265"/>
      <c r="D26" s="24"/>
    </row>
    <row r="27" spans="1:4">
      <c r="A27" s="97" t="s">
        <v>39</v>
      </c>
      <c r="B27" s="259">
        <v>8340</v>
      </c>
      <c r="C27" s="265"/>
      <c r="D27" s="24"/>
    </row>
    <row r="28" spans="1:4">
      <c r="A28" s="21"/>
      <c r="B28" s="34"/>
      <c r="C28" s="265"/>
      <c r="D28" s="24"/>
    </row>
    <row r="29" spans="1:4">
      <c r="A29" s="98" t="s">
        <v>365</v>
      </c>
      <c r="B29" s="138"/>
      <c r="C29" s="265"/>
      <c r="D29" s="24"/>
    </row>
    <row r="30" spans="1:4">
      <c r="A30" s="88" t="s">
        <v>366</v>
      </c>
      <c r="B30" s="259">
        <v>123592</v>
      </c>
      <c r="C30" s="265"/>
      <c r="D30" s="24"/>
    </row>
    <row r="31" spans="1:4">
      <c r="A31" s="88" t="s">
        <v>367</v>
      </c>
      <c r="B31" s="259">
        <v>111233</v>
      </c>
      <c r="C31" s="265"/>
      <c r="D31" s="24"/>
    </row>
    <row r="32" spans="1:4">
      <c r="A32" s="88" t="s">
        <v>368</v>
      </c>
      <c r="B32" s="259">
        <v>74155</v>
      </c>
      <c r="C32" s="265"/>
      <c r="D32" s="24"/>
    </row>
    <row r="33" spans="1:4">
      <c r="A33" s="88" t="s">
        <v>740</v>
      </c>
      <c r="B33" s="259">
        <v>43415</v>
      </c>
      <c r="C33" s="265"/>
      <c r="D33" s="24"/>
    </row>
    <row r="34" spans="1:4">
      <c r="A34" s="99"/>
      <c r="B34" s="138"/>
      <c r="C34" s="265"/>
      <c r="D34" s="24"/>
    </row>
    <row r="35" spans="1:4">
      <c r="A35" s="98" t="s">
        <v>462</v>
      </c>
      <c r="B35" s="138"/>
      <c r="C35" s="265"/>
      <c r="D35" s="24"/>
    </row>
    <row r="36" spans="1:4">
      <c r="A36" s="100" t="s">
        <v>463</v>
      </c>
      <c r="B36" s="259">
        <v>137755</v>
      </c>
      <c r="C36" s="265"/>
      <c r="D36" s="24"/>
    </row>
    <row r="37" spans="1:4">
      <c r="A37" s="100" t="s">
        <v>464</v>
      </c>
      <c r="B37" s="259">
        <v>130867</v>
      </c>
      <c r="C37" s="265"/>
      <c r="D37" s="24"/>
    </row>
    <row r="38" spans="1:4">
      <c r="A38" s="100" t="s">
        <v>465</v>
      </c>
      <c r="B38" s="259">
        <v>123979</v>
      </c>
      <c r="C38" s="265"/>
      <c r="D38" s="24"/>
    </row>
    <row r="39" spans="1:4" ht="13.5" thickBot="1">
      <c r="A39" s="101" t="s">
        <v>466</v>
      </c>
      <c r="B39" s="489">
        <v>117091</v>
      </c>
      <c r="C39" s="3"/>
      <c r="D39" s="102"/>
    </row>
  </sheetData>
  <mergeCells count="67">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 ref="U3:X3"/>
    <mergeCell ref="A1:B1"/>
    <mergeCell ref="A2:D2"/>
    <mergeCell ref="E3:H3"/>
    <mergeCell ref="I3:L3"/>
    <mergeCell ref="M3:P3"/>
    <mergeCell ref="Q3:T3"/>
    <mergeCell ref="A3:D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DA3:DD3"/>
    <mergeCell ref="DE3:DH3"/>
    <mergeCell ref="DI3:DL3"/>
    <mergeCell ref="BQ3:BT3"/>
    <mergeCell ref="AK3:AN3"/>
    <mergeCell ref="AO3:AR3"/>
    <mergeCell ref="IC3:IF3"/>
    <mergeCell ref="IG3:IJ3"/>
    <mergeCell ref="IK3:IN3"/>
    <mergeCell ref="IO3:IR3"/>
    <mergeCell ref="IS3:IV3"/>
  </mergeCells>
  <phoneticPr fontId="0" type="noConversion"/>
  <hyperlinks>
    <hyperlink ref="C1" location="Indhold!A1" display="Tilbage til indholdsoversigten"/>
    <hyperlink ref="E1" location="Indhold!A1" display="Tilbage til indholdsoversigten"/>
  </hyperlinks>
  <pageMargins left="0.75" right="0.75" top="1" bottom="1" header="0.5" footer="0.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G1" sqref="G1:I1"/>
    </sheetView>
  </sheetViews>
  <sheetFormatPr defaultRowHeight="12.75"/>
  <cols>
    <col min="1" max="1" width="19.140625" bestFit="1" customWidth="1"/>
    <col min="2" max="2" width="39.7109375" customWidth="1"/>
    <col min="3" max="3" width="11.28515625" bestFit="1" customWidth="1"/>
    <col min="5" max="5" width="10.28515625" bestFit="1" customWidth="1"/>
  </cols>
  <sheetData>
    <row r="1" spans="1:10" ht="21" thickBot="1">
      <c r="A1" s="977" t="s">
        <v>803</v>
      </c>
      <c r="B1" s="978"/>
      <c r="C1" s="978"/>
      <c r="D1" s="978"/>
      <c r="E1" s="978"/>
      <c r="F1" s="978"/>
      <c r="G1" s="975" t="s">
        <v>80</v>
      </c>
      <c r="H1" s="975"/>
      <c r="I1" s="976"/>
      <c r="J1" s="1"/>
    </row>
    <row r="3" spans="1:10" s="504" customFormat="1" ht="13.5" thickBot="1"/>
    <row r="4" spans="1:10" ht="13.5" thickBot="1">
      <c r="A4" s="1046" t="s">
        <v>937</v>
      </c>
      <c r="B4" s="1047"/>
      <c r="C4" s="1047"/>
      <c r="D4" s="1047"/>
      <c r="E4" s="1047"/>
      <c r="F4" s="1047"/>
      <c r="G4" s="1047"/>
      <c r="H4" s="1047"/>
      <c r="I4" s="1048"/>
    </row>
    <row r="5" spans="1:10">
      <c r="A5" s="550"/>
      <c r="B5" s="182"/>
      <c r="C5" s="182"/>
      <c r="D5" s="182"/>
      <c r="E5" s="182"/>
      <c r="F5" s="182"/>
      <c r="G5" s="182"/>
      <c r="H5" s="182"/>
      <c r="I5" s="510"/>
    </row>
    <row r="6" spans="1:10">
      <c r="A6" s="550"/>
      <c r="B6" s="182" t="s">
        <v>42</v>
      </c>
      <c r="C6" s="182" t="s">
        <v>43</v>
      </c>
      <c r="D6" s="182"/>
      <c r="E6" s="182" t="s">
        <v>44</v>
      </c>
      <c r="F6" s="182"/>
      <c r="G6" s="182"/>
      <c r="H6" s="182"/>
      <c r="I6" s="510"/>
    </row>
    <row r="7" spans="1:10">
      <c r="A7" s="550"/>
      <c r="B7" s="182" t="s">
        <v>265</v>
      </c>
      <c r="C7" s="182"/>
      <c r="D7" s="182"/>
      <c r="E7" s="182"/>
      <c r="F7" s="182"/>
      <c r="G7" s="182"/>
      <c r="H7" s="182"/>
      <c r="I7" s="510"/>
    </row>
    <row r="8" spans="1:10">
      <c r="A8" s="550"/>
      <c r="B8" s="182"/>
      <c r="C8" s="182"/>
      <c r="D8" s="182"/>
      <c r="E8" s="240"/>
      <c r="F8" s="182"/>
      <c r="G8" s="182"/>
      <c r="H8" s="182"/>
      <c r="I8" s="510"/>
    </row>
    <row r="9" spans="1:10">
      <c r="A9" s="550"/>
      <c r="B9" s="182" t="s">
        <v>442</v>
      </c>
      <c r="C9" s="798">
        <v>41190</v>
      </c>
      <c r="D9" s="182"/>
      <c r="E9" s="799">
        <f>C9*1.11</f>
        <v>45720.9</v>
      </c>
      <c r="F9" s="800"/>
      <c r="G9" s="182"/>
      <c r="H9" s="182"/>
      <c r="I9" s="510"/>
    </row>
    <row r="10" spans="1:10">
      <c r="A10" s="550"/>
      <c r="B10" s="182" t="s">
        <v>441</v>
      </c>
      <c r="C10" s="798">
        <v>21630</v>
      </c>
      <c r="D10" s="182"/>
      <c r="E10" s="799">
        <f>C10*1.11</f>
        <v>24009.300000000003</v>
      </c>
      <c r="F10" s="800"/>
      <c r="G10" s="182"/>
      <c r="H10" s="182"/>
      <c r="I10" s="510"/>
    </row>
    <row r="11" spans="1:10" ht="13.5" thickBot="1">
      <c r="A11" s="572"/>
      <c r="B11" s="238"/>
      <c r="C11" s="238"/>
      <c r="D11" s="238"/>
      <c r="E11" s="239"/>
      <c r="F11" s="238"/>
      <c r="G11" s="238"/>
      <c r="H11" s="238"/>
      <c r="I11" s="571"/>
    </row>
    <row r="12" spans="1:10" s="504" customFormat="1">
      <c r="A12" s="182"/>
      <c r="B12" s="182"/>
      <c r="C12" s="182"/>
      <c r="D12" s="182"/>
      <c r="E12" s="240"/>
      <c r="F12" s="182"/>
      <c r="G12" s="182"/>
      <c r="H12" s="182"/>
      <c r="I12" s="182"/>
    </row>
    <row r="13" spans="1:10" ht="13.5" thickBot="1">
      <c r="A13" s="182"/>
      <c r="B13" s="182"/>
      <c r="C13" s="182"/>
      <c r="D13" s="182"/>
      <c r="E13" s="240"/>
      <c r="F13" s="182"/>
      <c r="G13" s="182"/>
      <c r="H13" s="182"/>
      <c r="I13" s="182"/>
    </row>
    <row r="14" spans="1:10" ht="13.5" thickBot="1">
      <c r="A14" s="1046" t="s">
        <v>938</v>
      </c>
      <c r="B14" s="1047"/>
      <c r="C14" s="1047"/>
      <c r="D14" s="1047"/>
      <c r="E14" s="1047"/>
      <c r="F14" s="1047"/>
      <c r="G14" s="1047"/>
      <c r="H14" s="1047"/>
      <c r="I14" s="1048"/>
    </row>
    <row r="15" spans="1:10">
      <c r="A15" s="550"/>
      <c r="B15" s="182"/>
      <c r="C15" s="182"/>
      <c r="D15" s="182"/>
      <c r="E15" s="182"/>
      <c r="F15" s="182"/>
      <c r="G15" s="182"/>
      <c r="H15" s="182"/>
      <c r="I15" s="510"/>
    </row>
    <row r="16" spans="1:10">
      <c r="A16" s="550"/>
      <c r="B16" s="200" t="s">
        <v>440</v>
      </c>
      <c r="C16" s="200"/>
      <c r="D16" s="182"/>
      <c r="E16" s="182"/>
      <c r="F16" s="182"/>
      <c r="G16" s="182"/>
      <c r="H16" s="182"/>
      <c r="I16" s="510"/>
    </row>
    <row r="17" spans="1:9">
      <c r="A17" s="550"/>
      <c r="B17" s="182" t="s">
        <v>506</v>
      </c>
      <c r="C17" s="799">
        <v>400000</v>
      </c>
      <c r="D17" s="182"/>
      <c r="E17" s="182"/>
      <c r="F17" s="182"/>
      <c r="G17" s="182"/>
      <c r="H17" s="182"/>
      <c r="I17" s="510"/>
    </row>
    <row r="18" spans="1:9">
      <c r="A18" s="550"/>
      <c r="B18" s="182" t="s">
        <v>507</v>
      </c>
      <c r="C18" s="799">
        <v>400000</v>
      </c>
      <c r="D18" s="182"/>
      <c r="E18" s="182"/>
      <c r="F18" s="182"/>
      <c r="G18" s="182"/>
      <c r="H18" s="182"/>
      <c r="I18" s="510"/>
    </row>
    <row r="19" spans="1:9">
      <c r="A19" s="550"/>
      <c r="B19" s="182" t="s">
        <v>508</v>
      </c>
      <c r="C19" s="799">
        <v>400000</v>
      </c>
      <c r="D19" s="182"/>
      <c r="E19" s="182"/>
      <c r="F19" s="182"/>
      <c r="G19" s="182"/>
      <c r="H19" s="182"/>
      <c r="I19" s="510"/>
    </row>
    <row r="20" spans="1:9">
      <c r="A20" s="550"/>
      <c r="B20" s="182" t="s">
        <v>509</v>
      </c>
      <c r="C20" s="799">
        <v>400000</v>
      </c>
      <c r="D20" s="182"/>
      <c r="E20" s="182"/>
      <c r="F20" s="182"/>
      <c r="G20" s="182"/>
      <c r="H20" s="182"/>
      <c r="I20" s="510"/>
    </row>
    <row r="21" spans="1:9">
      <c r="A21" s="550"/>
      <c r="B21" s="182" t="s">
        <v>510</v>
      </c>
      <c r="C21" s="799">
        <v>400000</v>
      </c>
      <c r="D21" s="182"/>
      <c r="E21" s="182"/>
      <c r="F21" s="182"/>
      <c r="G21" s="182"/>
      <c r="H21" s="182"/>
      <c r="I21" s="510"/>
    </row>
    <row r="22" spans="1:9">
      <c r="A22" s="550"/>
      <c r="B22" s="182" t="s">
        <v>511</v>
      </c>
      <c r="C22" s="799">
        <v>400000</v>
      </c>
      <c r="D22" s="182"/>
      <c r="E22" s="182"/>
      <c r="F22" s="182"/>
      <c r="G22" s="182"/>
      <c r="H22" s="182"/>
      <c r="I22" s="510"/>
    </row>
    <row r="23" spans="1:9">
      <c r="A23" s="550"/>
      <c r="B23" s="182" t="s">
        <v>456</v>
      </c>
      <c r="C23" s="799">
        <v>400000</v>
      </c>
      <c r="D23" s="182"/>
      <c r="E23" s="182"/>
      <c r="F23" s="182"/>
      <c r="G23" s="182"/>
      <c r="H23" s="182"/>
      <c r="I23" s="510"/>
    </row>
    <row r="24" spans="1:9" ht="13.5" thickBot="1">
      <c r="A24" s="572"/>
      <c r="B24" s="238"/>
      <c r="C24" s="238"/>
      <c r="D24" s="238"/>
      <c r="E24" s="238"/>
      <c r="F24" s="238"/>
      <c r="G24" s="238"/>
      <c r="H24" s="238"/>
      <c r="I24" s="571"/>
    </row>
  </sheetData>
  <mergeCells count="4">
    <mergeCell ref="A4:I4"/>
    <mergeCell ref="A14:I14"/>
    <mergeCell ref="G1:I1"/>
    <mergeCell ref="A1:F1"/>
  </mergeCells>
  <hyperlinks>
    <hyperlink ref="G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Normal="100" workbookViewId="0">
      <selection activeCell="F1" sqref="F1:H1"/>
    </sheetView>
  </sheetViews>
  <sheetFormatPr defaultColWidth="9.140625" defaultRowHeight="12.75"/>
  <cols>
    <col min="1" max="1" width="32.7109375" style="142" bestFit="1" customWidth="1"/>
    <col min="2" max="2" width="18" style="142" customWidth="1"/>
    <col min="3" max="3" width="9.140625" style="142"/>
    <col min="4" max="4" width="24.28515625" style="142" bestFit="1" customWidth="1"/>
    <col min="5" max="5" width="18" style="142" customWidth="1"/>
    <col min="6" max="16384" width="9.140625" style="142"/>
  </cols>
  <sheetData>
    <row r="1" spans="1:10" ht="21" thickBot="1">
      <c r="A1" s="977" t="s">
        <v>803</v>
      </c>
      <c r="B1" s="978"/>
      <c r="C1" s="978"/>
      <c r="D1" s="978"/>
      <c r="E1" s="978"/>
      <c r="F1" s="975" t="s">
        <v>80</v>
      </c>
      <c r="G1" s="975"/>
      <c r="H1" s="976"/>
    </row>
    <row r="3" spans="1:10" ht="13.5" thickBot="1"/>
    <row r="4" spans="1:10" ht="13.5" thickBot="1">
      <c r="A4" s="990" t="s">
        <v>939</v>
      </c>
      <c r="B4" s="991"/>
      <c r="C4" s="991"/>
      <c r="D4" s="991"/>
      <c r="E4" s="991"/>
      <c r="F4" s="992"/>
      <c r="G4" s="380"/>
      <c r="H4" s="249"/>
      <c r="I4" s="249"/>
      <c r="J4" s="249"/>
    </row>
    <row r="5" spans="1:10">
      <c r="A5" s="801"/>
      <c r="B5" s="132"/>
      <c r="C5" s="132"/>
      <c r="D5" s="132"/>
      <c r="E5" s="146"/>
      <c r="F5" s="24"/>
      <c r="G5" s="380"/>
      <c r="H5" s="249"/>
      <c r="I5" s="249"/>
      <c r="J5" s="249"/>
    </row>
    <row r="6" spans="1:10" ht="25.5">
      <c r="A6" s="802" t="s">
        <v>364</v>
      </c>
      <c r="B6" s="155" t="s">
        <v>493</v>
      </c>
      <c r="C6" s="803"/>
      <c r="D6" s="132"/>
      <c r="E6" s="55"/>
      <c r="F6" s="24"/>
      <c r="G6" s="380"/>
      <c r="H6" s="249"/>
      <c r="I6" s="249"/>
      <c r="J6" s="249"/>
    </row>
    <row r="7" spans="1:10">
      <c r="A7" s="804" t="s">
        <v>494</v>
      </c>
      <c r="B7" s="368">
        <v>88210</v>
      </c>
      <c r="C7" s="129"/>
      <c r="D7" s="488"/>
      <c r="E7" s="55"/>
      <c r="F7" s="24"/>
      <c r="G7" s="380"/>
      <c r="H7" s="249"/>
      <c r="I7" s="249"/>
      <c r="J7" s="249"/>
    </row>
    <row r="8" spans="1:10">
      <c r="A8" s="804" t="s">
        <v>495</v>
      </c>
      <c r="B8" s="368">
        <v>16700</v>
      </c>
      <c r="C8" s="488"/>
      <c r="D8" s="132"/>
      <c r="E8" s="55"/>
      <c r="F8" s="24"/>
      <c r="G8" s="380"/>
      <c r="H8" s="249"/>
      <c r="I8" s="249"/>
      <c r="J8" s="249"/>
    </row>
    <row r="9" spans="1:10">
      <c r="A9" s="804" t="s">
        <v>496</v>
      </c>
      <c r="B9" s="368">
        <v>95960</v>
      </c>
      <c r="C9" s="488"/>
      <c r="D9" s="146"/>
      <c r="E9" s="55"/>
      <c r="F9" s="24"/>
      <c r="G9" s="380"/>
      <c r="H9" s="249"/>
      <c r="I9" s="249"/>
      <c r="J9" s="249"/>
    </row>
    <row r="10" spans="1:10">
      <c r="A10" s="805" t="s">
        <v>546</v>
      </c>
      <c r="B10" s="368">
        <v>43800</v>
      </c>
      <c r="C10" s="488"/>
      <c r="D10" s="146"/>
      <c r="E10" s="55"/>
      <c r="F10" s="24"/>
      <c r="G10" s="380"/>
      <c r="H10" s="249"/>
      <c r="I10" s="249"/>
      <c r="J10" s="249"/>
    </row>
    <row r="11" spans="1:10">
      <c r="A11" s="805" t="s">
        <v>536</v>
      </c>
      <c r="B11" s="368">
        <v>16630</v>
      </c>
      <c r="C11" s="488"/>
      <c r="D11" s="146"/>
      <c r="E11" s="55"/>
      <c r="F11" s="24"/>
      <c r="G11" s="380"/>
      <c r="H11" s="249"/>
      <c r="I11" s="249"/>
      <c r="J11" s="249"/>
    </row>
    <row r="12" spans="1:10">
      <c r="A12" s="801"/>
      <c r="B12" s="488"/>
      <c r="C12" s="488"/>
      <c r="D12" s="146"/>
      <c r="E12" s="55"/>
      <c r="F12" s="24"/>
      <c r="G12" s="380"/>
      <c r="H12" s="249"/>
      <c r="I12" s="249"/>
      <c r="J12" s="249"/>
    </row>
    <row r="13" spans="1:10" ht="13.5" customHeight="1" thickBot="1">
      <c r="A13" s="806" t="s">
        <v>547</v>
      </c>
      <c r="B13" s="807"/>
      <c r="C13" s="807"/>
      <c r="D13" s="808"/>
      <c r="E13" s="809"/>
      <c r="F13" s="102"/>
      <c r="G13" s="380"/>
      <c r="H13" s="249"/>
      <c r="I13" s="249"/>
      <c r="J13" s="249"/>
    </row>
    <row r="14" spans="1:10" s="504" customFormat="1" ht="13.5" customHeight="1">
      <c r="A14" s="57"/>
      <c r="B14" s="153"/>
      <c r="C14" s="153"/>
      <c r="D14" s="156"/>
      <c r="E14" s="42"/>
    </row>
    <row r="15" spans="1:10" ht="13.5" thickBot="1">
      <c r="A15" s="57"/>
      <c r="B15" s="152"/>
      <c r="C15" s="152"/>
      <c r="D15" s="152"/>
      <c r="E15" s="57"/>
      <c r="F15" s="380"/>
      <c r="G15" s="380"/>
      <c r="H15" s="249"/>
      <c r="I15" s="249"/>
      <c r="J15" s="249"/>
    </row>
    <row r="16" spans="1:10" ht="13.5" thickBot="1">
      <c r="A16" s="990" t="s">
        <v>940</v>
      </c>
      <c r="B16" s="991"/>
      <c r="C16" s="991"/>
      <c r="D16" s="991"/>
      <c r="E16" s="991"/>
      <c r="F16" s="992"/>
      <c r="G16" s="380"/>
      <c r="H16" s="249"/>
      <c r="I16" s="249"/>
      <c r="J16" s="249"/>
    </row>
    <row r="17" spans="1:10">
      <c r="A17" s="801"/>
      <c r="B17" s="132"/>
      <c r="C17" s="132"/>
      <c r="D17" s="132"/>
      <c r="E17" s="132"/>
      <c r="F17" s="24"/>
      <c r="G17" s="380"/>
      <c r="H17" s="249"/>
      <c r="I17" s="249"/>
      <c r="J17" s="249"/>
    </row>
    <row r="18" spans="1:10" ht="15.75">
      <c r="A18" s="810"/>
      <c r="B18" s="155" t="s">
        <v>497</v>
      </c>
      <c r="C18" s="265"/>
      <c r="D18" s="150"/>
      <c r="E18" s="150"/>
      <c r="F18" s="24"/>
      <c r="G18" s="380"/>
      <c r="H18" s="249"/>
      <c r="I18" s="249"/>
      <c r="J18" s="249"/>
    </row>
    <row r="19" spans="1:10">
      <c r="A19" s="804" t="s">
        <v>537</v>
      </c>
      <c r="B19" s="369">
        <v>4267050</v>
      </c>
      <c r="C19" s="265"/>
      <c r="D19" s="811"/>
      <c r="E19" s="132"/>
      <c r="F19" s="24"/>
      <c r="G19" s="380"/>
      <c r="H19" s="249"/>
      <c r="I19" s="249"/>
      <c r="J19" s="249"/>
    </row>
    <row r="20" spans="1:10" ht="13.5" thickBot="1">
      <c r="A20" s="812" t="s">
        <v>538</v>
      </c>
      <c r="B20" s="813">
        <v>1884540</v>
      </c>
      <c r="C20" s="3"/>
      <c r="D20" s="814"/>
      <c r="E20" s="3"/>
      <c r="F20" s="102"/>
      <c r="G20" s="380"/>
      <c r="H20" s="249"/>
      <c r="I20" s="249"/>
      <c r="J20" s="249"/>
    </row>
    <row r="21" spans="1:10">
      <c r="A21" s="149"/>
      <c r="B21" s="148"/>
      <c r="C21" s="147"/>
      <c r="D21" s="132"/>
      <c r="E21" s="132"/>
      <c r="F21" s="380"/>
      <c r="G21" s="380"/>
      <c r="H21" s="249"/>
      <c r="I21" s="249"/>
      <c r="J21" s="249"/>
    </row>
    <row r="22" spans="1:10" ht="13.5" thickBot="1">
      <c r="A22" s="132"/>
      <c r="B22" s="147"/>
      <c r="C22" s="147"/>
      <c r="D22" s="132"/>
      <c r="E22" s="132"/>
      <c r="F22" s="380"/>
      <c r="G22" s="380"/>
      <c r="H22" s="249"/>
      <c r="I22" s="249"/>
      <c r="J22" s="249"/>
    </row>
    <row r="23" spans="1:10" ht="13.5" thickBot="1">
      <c r="A23" s="990" t="s">
        <v>941</v>
      </c>
      <c r="B23" s="991"/>
      <c r="C23" s="991"/>
      <c r="D23" s="991"/>
      <c r="E23" s="991"/>
      <c r="F23" s="992"/>
      <c r="G23" s="380"/>
      <c r="H23" s="249"/>
      <c r="I23" s="249"/>
      <c r="J23" s="249"/>
    </row>
    <row r="24" spans="1:10">
      <c r="A24" s="801"/>
      <c r="B24" s="147"/>
      <c r="C24" s="147"/>
      <c r="D24" s="132"/>
      <c r="E24" s="132"/>
      <c r="F24" s="24"/>
      <c r="G24" s="380"/>
      <c r="H24" s="249"/>
      <c r="I24" s="249"/>
      <c r="J24" s="249"/>
    </row>
    <row r="25" spans="1:10">
      <c r="A25" s="815" t="s">
        <v>498</v>
      </c>
      <c r="B25" s="146" t="s">
        <v>499</v>
      </c>
      <c r="C25" s="265"/>
      <c r="D25" s="132"/>
      <c r="E25" s="132"/>
      <c r="F25" s="24"/>
      <c r="G25" s="380"/>
      <c r="H25" s="249"/>
      <c r="I25" s="249"/>
      <c r="J25" s="249"/>
    </row>
    <row r="26" spans="1:10">
      <c r="A26" s="816" t="s">
        <v>500</v>
      </c>
      <c r="B26" s="488">
        <v>1604</v>
      </c>
      <c r="C26" s="265"/>
      <c r="D26" s="370"/>
      <c r="E26" s="370"/>
      <c r="F26" s="24"/>
      <c r="G26" s="380"/>
      <c r="H26" s="249"/>
      <c r="I26" s="249"/>
      <c r="J26" s="249"/>
    </row>
    <row r="27" spans="1:10">
      <c r="A27" s="816" t="s">
        <v>501</v>
      </c>
      <c r="B27" s="488">
        <v>692</v>
      </c>
      <c r="C27" s="265"/>
      <c r="D27" s="370"/>
      <c r="E27" s="265"/>
      <c r="F27" s="24"/>
      <c r="G27" s="380"/>
      <c r="H27" s="249"/>
      <c r="I27" s="249"/>
      <c r="J27" s="249"/>
    </row>
    <row r="28" spans="1:10">
      <c r="A28" s="805" t="s">
        <v>492</v>
      </c>
      <c r="B28" s="488">
        <v>400</v>
      </c>
      <c r="C28" s="265"/>
      <c r="D28" s="370"/>
      <c r="E28" s="265"/>
      <c r="F28" s="24"/>
      <c r="G28" s="380"/>
      <c r="H28" s="249"/>
      <c r="I28" s="249"/>
      <c r="J28" s="249"/>
    </row>
    <row r="29" spans="1:10">
      <c r="A29" s="805" t="s">
        <v>502</v>
      </c>
      <c r="B29" s="690">
        <v>1566</v>
      </c>
      <c r="C29" s="265"/>
      <c r="D29" s="817"/>
      <c r="E29" s="265"/>
      <c r="F29" s="24"/>
      <c r="G29" s="380"/>
      <c r="H29" s="249"/>
      <c r="I29" s="249"/>
      <c r="J29" s="249"/>
    </row>
    <row r="30" spans="1:10">
      <c r="A30" s="805" t="s">
        <v>503</v>
      </c>
      <c r="B30" s="690">
        <v>624</v>
      </c>
      <c r="C30" s="265"/>
      <c r="D30" s="817"/>
      <c r="E30" s="265"/>
      <c r="F30" s="24"/>
      <c r="G30" s="380"/>
      <c r="H30" s="249"/>
      <c r="I30" s="249"/>
      <c r="J30" s="249"/>
    </row>
    <row r="31" spans="1:10">
      <c r="A31" s="805"/>
      <c r="B31" s="38"/>
      <c r="C31" s="265"/>
      <c r="D31" s="817"/>
      <c r="E31" s="265"/>
      <c r="F31" s="24"/>
      <c r="G31" s="380"/>
      <c r="H31" s="249"/>
      <c r="I31" s="249"/>
      <c r="J31" s="249"/>
    </row>
    <row r="32" spans="1:10">
      <c r="A32" s="17" t="s">
        <v>798</v>
      </c>
      <c r="B32" s="38"/>
      <c r="C32" s="265"/>
      <c r="D32" s="817"/>
      <c r="E32" s="265"/>
      <c r="F32" s="24"/>
      <c r="G32" s="380"/>
      <c r="H32" s="249"/>
      <c r="I32" s="249"/>
      <c r="J32" s="249"/>
    </row>
    <row r="33" spans="1:18" ht="13.5" thickBot="1">
      <c r="A33" s="818" t="s">
        <v>799</v>
      </c>
      <c r="B33" s="819"/>
      <c r="C33" s="3"/>
      <c r="D33" s="819"/>
      <c r="E33" s="820"/>
      <c r="F33" s="102"/>
      <c r="G33" s="380"/>
      <c r="H33" s="249"/>
      <c r="I33" s="249"/>
      <c r="J33" s="249"/>
    </row>
    <row r="34" spans="1:18" s="504" customFormat="1">
      <c r="A34" s="381"/>
      <c r="B34" s="57"/>
      <c r="D34" s="57"/>
      <c r="E34" s="145"/>
    </row>
    <row r="35" spans="1:18" ht="13.5" thickBot="1">
      <c r="A35" s="154"/>
      <c r="B35" s="57"/>
      <c r="C35" s="380"/>
      <c r="D35" s="57"/>
      <c r="E35" s="145"/>
      <c r="F35" s="380"/>
      <c r="G35" s="380"/>
      <c r="H35" s="249"/>
      <c r="I35" s="249"/>
      <c r="J35" s="249"/>
    </row>
    <row r="36" spans="1:18" ht="12.75" customHeight="1" thickBot="1">
      <c r="A36" s="990" t="s">
        <v>942</v>
      </c>
      <c r="B36" s="991"/>
      <c r="C36" s="991"/>
      <c r="D36" s="991"/>
      <c r="E36" s="991"/>
      <c r="F36" s="991"/>
      <c r="G36" s="992"/>
      <c r="H36" s="249"/>
      <c r="I36" s="249"/>
      <c r="J36" s="249"/>
    </row>
    <row r="37" spans="1:18">
      <c r="A37" s="801"/>
      <c r="B37" s="147"/>
      <c r="C37" s="147"/>
      <c r="D37" s="132"/>
      <c r="E37" s="132"/>
      <c r="F37" s="265"/>
      <c r="G37" s="24"/>
      <c r="H37" s="249"/>
      <c r="I37" s="249"/>
      <c r="J37" s="249"/>
    </row>
    <row r="38" spans="1:18" ht="12.75" customHeight="1">
      <c r="A38" s="821" t="s">
        <v>178</v>
      </c>
      <c r="B38" s="132"/>
      <c r="C38" s="132"/>
      <c r="D38" s="132"/>
      <c r="E38" s="132"/>
      <c r="F38" s="265"/>
      <c r="G38" s="24"/>
      <c r="H38" s="249"/>
      <c r="I38" s="249"/>
      <c r="J38" s="249"/>
    </row>
    <row r="39" spans="1:18">
      <c r="A39" s="822" t="s">
        <v>504</v>
      </c>
      <c r="B39" s="143"/>
      <c r="C39" s="265"/>
      <c r="D39" s="132"/>
      <c r="E39" s="132"/>
      <c r="F39" s="265"/>
      <c r="G39" s="24"/>
      <c r="H39" s="249"/>
      <c r="I39" s="249"/>
      <c r="J39" s="249"/>
    </row>
    <row r="40" spans="1:18">
      <c r="A40" s="801"/>
      <c r="B40" s="132"/>
      <c r="C40" s="265"/>
      <c r="D40" s="132"/>
      <c r="E40" s="132"/>
      <c r="F40" s="265"/>
      <c r="G40" s="24"/>
      <c r="H40" s="249"/>
      <c r="I40" s="249"/>
      <c r="J40" s="249"/>
    </row>
    <row r="41" spans="1:18">
      <c r="A41" s="823" t="s">
        <v>944</v>
      </c>
      <c r="B41" s="824"/>
      <c r="C41" s="265"/>
      <c r="D41" s="132"/>
      <c r="E41" s="825"/>
      <c r="F41" s="265"/>
      <c r="G41" s="24"/>
      <c r="H41" s="249"/>
      <c r="I41" s="249"/>
      <c r="J41" s="249"/>
    </row>
    <row r="42" spans="1:18" s="504" customFormat="1">
      <c r="A42" s="823" t="s">
        <v>945</v>
      </c>
      <c r="B42" s="824"/>
      <c r="C42" s="265"/>
      <c r="D42" s="132"/>
      <c r="E42" s="825"/>
      <c r="F42" s="265"/>
      <c r="G42" s="24"/>
    </row>
    <row r="43" spans="1:18">
      <c r="A43" s="826"/>
      <c r="B43" s="132"/>
      <c r="C43" s="265"/>
      <c r="D43" s="132"/>
      <c r="E43" s="825"/>
      <c r="F43" s="265"/>
      <c r="G43" s="24"/>
      <c r="H43" s="249"/>
      <c r="I43" s="249"/>
      <c r="J43" s="249"/>
    </row>
    <row r="44" spans="1:18" ht="13.5" thickBot="1">
      <c r="A44" s="827" t="s">
        <v>897</v>
      </c>
      <c r="B44" s="828"/>
      <c r="C44" s="3"/>
      <c r="D44" s="819"/>
      <c r="E44" s="820"/>
      <c r="F44" s="3"/>
      <c r="G44" s="102"/>
      <c r="H44" s="249"/>
      <c r="I44" s="249"/>
      <c r="J44" s="249"/>
    </row>
    <row r="45" spans="1:18">
      <c r="A45" s="380"/>
      <c r="B45" s="380"/>
      <c r="C45" s="380"/>
      <c r="D45" s="380"/>
      <c r="E45" s="380"/>
      <c r="F45" s="380"/>
      <c r="G45" s="380"/>
      <c r="H45" s="249"/>
      <c r="I45" s="249"/>
      <c r="J45" s="249"/>
    </row>
    <row r="46" spans="1:18" ht="13.5" thickBot="1">
      <c r="A46" s="380"/>
      <c r="B46" s="380"/>
      <c r="C46" s="380"/>
      <c r="D46" s="380"/>
      <c r="E46" s="380"/>
      <c r="F46" s="380"/>
      <c r="G46" s="380"/>
      <c r="H46" s="249"/>
      <c r="I46" s="249"/>
      <c r="J46" s="249"/>
    </row>
    <row r="47" spans="1:18" ht="13.5" thickBot="1">
      <c r="A47" s="990" t="s">
        <v>943</v>
      </c>
      <c r="B47" s="991"/>
      <c r="C47" s="991"/>
      <c r="D47" s="991"/>
      <c r="E47" s="991"/>
      <c r="F47" s="991"/>
      <c r="G47" s="991"/>
      <c r="H47" s="991"/>
      <c r="I47" s="991"/>
      <c r="J47" s="991"/>
      <c r="K47" s="991"/>
      <c r="L47" s="991"/>
      <c r="M47" s="991"/>
      <c r="N47" s="991"/>
      <c r="O47" s="991"/>
      <c r="P47" s="991"/>
      <c r="Q47" s="991"/>
      <c r="R47" s="992"/>
    </row>
    <row r="48" spans="1:18">
      <c r="A48" s="801"/>
      <c r="B48" s="265"/>
      <c r="C48" s="265"/>
      <c r="D48" s="265"/>
      <c r="E48" s="265"/>
      <c r="F48" s="265"/>
      <c r="G48" s="265"/>
      <c r="H48" s="265"/>
      <c r="I48" s="265"/>
      <c r="J48" s="265"/>
      <c r="K48" s="265"/>
      <c r="L48" s="265"/>
      <c r="M48" s="265"/>
      <c r="N48" s="265"/>
      <c r="O48" s="265"/>
      <c r="P48" s="265"/>
      <c r="Q48" s="265"/>
      <c r="R48" s="24"/>
    </row>
    <row r="49" spans="1:18">
      <c r="A49" s="821" t="s">
        <v>178</v>
      </c>
      <c r="B49" s="265"/>
      <c r="C49" s="265"/>
      <c r="D49" s="265"/>
      <c r="E49" s="265"/>
      <c r="F49" s="265"/>
      <c r="G49" s="265"/>
      <c r="H49" s="265"/>
      <c r="I49" s="265"/>
      <c r="J49" s="265"/>
      <c r="K49" s="265"/>
      <c r="L49" s="265"/>
      <c r="M49" s="265"/>
      <c r="N49" s="265"/>
      <c r="O49" s="265"/>
      <c r="P49" s="265"/>
      <c r="Q49" s="265"/>
      <c r="R49" s="24"/>
    </row>
    <row r="50" spans="1:18">
      <c r="A50" s="822" t="s">
        <v>504</v>
      </c>
      <c r="B50" s="265"/>
      <c r="C50" s="265"/>
      <c r="D50" s="265"/>
      <c r="E50" s="265"/>
      <c r="F50" s="265"/>
      <c r="G50" s="265"/>
      <c r="H50" s="265"/>
      <c r="I50" s="265"/>
      <c r="J50" s="265"/>
      <c r="K50" s="265"/>
      <c r="L50" s="265"/>
      <c r="M50" s="265"/>
      <c r="N50" s="265"/>
      <c r="O50" s="265"/>
      <c r="P50" s="265"/>
      <c r="Q50" s="265"/>
      <c r="R50" s="24"/>
    </row>
    <row r="51" spans="1:18">
      <c r="A51" s="801"/>
      <c r="B51" s="265"/>
      <c r="C51" s="265"/>
      <c r="D51" s="265"/>
      <c r="E51" s="265"/>
      <c r="F51" s="265"/>
      <c r="G51" s="265"/>
      <c r="H51" s="265"/>
      <c r="I51" s="265"/>
      <c r="J51" s="265"/>
      <c r="K51" s="265"/>
      <c r="L51" s="265"/>
      <c r="M51" s="265"/>
      <c r="N51" s="265"/>
      <c r="O51" s="265"/>
      <c r="P51" s="265"/>
      <c r="Q51" s="265"/>
      <c r="R51" s="24"/>
    </row>
    <row r="52" spans="1:18">
      <c r="A52" s="829" t="s">
        <v>505</v>
      </c>
      <c r="B52" s="265"/>
      <c r="C52" s="265"/>
      <c r="D52" s="265"/>
      <c r="E52" s="265"/>
      <c r="F52" s="265"/>
      <c r="G52" s="265"/>
      <c r="H52" s="265"/>
      <c r="I52" s="265"/>
      <c r="J52" s="265"/>
      <c r="K52" s="265"/>
      <c r="L52" s="265"/>
      <c r="M52" s="265"/>
      <c r="N52" s="265"/>
      <c r="O52" s="265"/>
      <c r="P52" s="265"/>
      <c r="Q52" s="265"/>
      <c r="R52" s="24"/>
    </row>
    <row r="53" spans="1:18">
      <c r="A53" s="826"/>
      <c r="B53" s="265"/>
      <c r="C53" s="265"/>
      <c r="D53" s="265"/>
      <c r="E53" s="265"/>
      <c r="F53" s="265"/>
      <c r="G53" s="265"/>
      <c r="H53" s="265"/>
      <c r="I53" s="265"/>
      <c r="J53" s="265"/>
      <c r="K53" s="265"/>
      <c r="L53" s="265"/>
      <c r="M53" s="265"/>
      <c r="N53" s="265"/>
      <c r="O53" s="265"/>
      <c r="P53" s="265"/>
      <c r="Q53" s="265"/>
      <c r="R53" s="24"/>
    </row>
    <row r="54" spans="1:18">
      <c r="A54" s="823" t="s">
        <v>898</v>
      </c>
      <c r="B54" s="265"/>
      <c r="C54" s="265"/>
      <c r="D54" s="265"/>
      <c r="E54" s="265"/>
      <c r="F54" s="265"/>
      <c r="G54" s="265"/>
      <c r="H54" s="265"/>
      <c r="I54" s="265"/>
      <c r="J54" s="265"/>
      <c r="K54" s="265"/>
      <c r="L54" s="265"/>
      <c r="M54" s="265"/>
      <c r="N54" s="265"/>
      <c r="O54" s="265"/>
      <c r="P54" s="265"/>
      <c r="Q54" s="265"/>
      <c r="R54" s="24"/>
    </row>
    <row r="55" spans="1:18" ht="13.5" thickBot="1">
      <c r="A55" s="396"/>
      <c r="B55" s="3"/>
      <c r="C55" s="3"/>
      <c r="D55" s="3"/>
      <c r="E55" s="3"/>
      <c r="F55" s="3"/>
      <c r="G55" s="3"/>
      <c r="H55" s="3"/>
      <c r="I55" s="3"/>
      <c r="J55" s="3"/>
      <c r="K55" s="3"/>
      <c r="L55" s="3"/>
      <c r="M55" s="3"/>
      <c r="N55" s="3"/>
      <c r="O55" s="3"/>
      <c r="P55" s="3"/>
      <c r="Q55" s="3"/>
      <c r="R55" s="102"/>
    </row>
    <row r="56" spans="1:18">
      <c r="A56" s="209"/>
      <c r="B56" s="251"/>
      <c r="C56" s="251"/>
      <c r="D56" s="251"/>
      <c r="E56" s="251"/>
      <c r="F56" s="251"/>
      <c r="G56" s="249"/>
      <c r="H56" s="249"/>
      <c r="I56" s="249"/>
      <c r="J56" s="249"/>
    </row>
    <row r="58" spans="1:18">
      <c r="A58" s="349"/>
    </row>
    <row r="59" spans="1:18">
      <c r="A59" s="487"/>
    </row>
  </sheetData>
  <mergeCells count="7">
    <mergeCell ref="A23:F23"/>
    <mergeCell ref="A36:G36"/>
    <mergeCell ref="A47:R47"/>
    <mergeCell ref="F1:H1"/>
    <mergeCell ref="A1:E1"/>
    <mergeCell ref="A4:F4"/>
    <mergeCell ref="A16:F16"/>
  </mergeCells>
  <hyperlinks>
    <hyperlink ref="F1" location="Indhold!A1" display="Tilbage til indholdsoversigten"/>
    <hyperlink ref="A33" location="'31.11. 31.13 AUB'!A37:B41" display="&quot;Skoleydelse&quot; under fane &quot;31.11. 31.13 AUB&quot;"/>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83"/>
  <sheetViews>
    <sheetView zoomScaleNormal="100" workbookViewId="0">
      <selection activeCell="G1" sqref="G1"/>
    </sheetView>
  </sheetViews>
  <sheetFormatPr defaultColWidth="9.140625" defaultRowHeight="12.75"/>
  <cols>
    <col min="1" max="1" width="66.28515625" style="415" customWidth="1"/>
    <col min="2" max="2" width="25.140625" style="415" customWidth="1"/>
    <col min="3" max="3" width="25.5703125" style="415" customWidth="1"/>
    <col min="4" max="4" width="25.140625" style="415" customWidth="1"/>
    <col min="5" max="5" width="21.5703125" style="415" customWidth="1"/>
    <col min="6" max="6" width="31.140625" style="415" customWidth="1"/>
    <col min="7" max="7" width="33.7109375" style="415" customWidth="1"/>
    <col min="8" max="11" width="10.7109375" style="415" customWidth="1"/>
    <col min="12" max="12" width="13.7109375" style="415" customWidth="1"/>
    <col min="13" max="13" width="10.7109375" style="415" customWidth="1"/>
    <col min="14" max="14" width="20.7109375" style="415" customWidth="1"/>
    <col min="15" max="18" width="16.7109375" style="415" customWidth="1"/>
    <col min="19" max="20" width="10.7109375" style="415" customWidth="1"/>
    <col min="21" max="21" width="16.7109375" style="415" customWidth="1"/>
    <col min="22" max="22" width="23.7109375" style="415" customWidth="1"/>
    <col min="23" max="23" width="21.7109375" style="415" customWidth="1"/>
    <col min="24" max="24" width="13.7109375" style="415" customWidth="1"/>
    <col min="25" max="16384" width="9.140625" style="415"/>
  </cols>
  <sheetData>
    <row r="1" spans="1:7" ht="21" thickBot="1">
      <c r="A1" s="977" t="s">
        <v>803</v>
      </c>
      <c r="B1" s="978"/>
      <c r="C1" s="978"/>
      <c r="D1" s="978"/>
      <c r="E1" s="978"/>
      <c r="F1" s="978"/>
      <c r="G1" s="5" t="s">
        <v>80</v>
      </c>
    </row>
    <row r="2" spans="1:7" ht="18" customHeight="1" thickBot="1">
      <c r="A2" s="41"/>
    </row>
    <row r="3" spans="1:7" s="504" customFormat="1" ht="18" customHeight="1" thickBot="1">
      <c r="A3" s="1049" t="s">
        <v>375</v>
      </c>
      <c r="B3" s="1050"/>
      <c r="C3" s="1050"/>
      <c r="D3" s="1050"/>
      <c r="E3" s="1050"/>
      <c r="F3" s="1050"/>
      <c r="G3" s="1051"/>
    </row>
    <row r="4" spans="1:7" s="504" customFormat="1" ht="18" customHeight="1">
      <c r="A4" s="830"/>
      <c r="B4" s="265"/>
      <c r="C4" s="265"/>
      <c r="D4" s="265"/>
      <c r="E4" s="265"/>
      <c r="F4" s="265"/>
      <c r="G4" s="24"/>
    </row>
    <row r="5" spans="1:7" ht="18">
      <c r="A5" s="831" t="s">
        <v>25</v>
      </c>
      <c r="B5" s="265"/>
      <c r="C5" s="265"/>
      <c r="D5" s="265"/>
      <c r="E5" s="265"/>
      <c r="F5" s="265"/>
      <c r="G5" s="24"/>
    </row>
    <row r="6" spans="1:7" ht="13.5" customHeight="1">
      <c r="A6" s="99"/>
      <c r="B6" s="265"/>
      <c r="C6" s="265"/>
      <c r="D6" s="265"/>
      <c r="E6" s="265"/>
      <c r="F6" s="265"/>
      <c r="G6" s="24"/>
    </row>
    <row r="7" spans="1:7" ht="16.5" customHeight="1">
      <c r="A7" s="832" t="s">
        <v>892</v>
      </c>
      <c r="B7" s="265"/>
      <c r="C7" s="265"/>
      <c r="D7" s="265"/>
      <c r="E7" s="265"/>
      <c r="F7" s="265"/>
      <c r="G7" s="24"/>
    </row>
    <row r="8" spans="1:7" ht="12.75" customHeight="1">
      <c r="A8" s="832" t="s">
        <v>888</v>
      </c>
      <c r="B8" s="265"/>
      <c r="C8" s="265"/>
      <c r="D8" s="265"/>
      <c r="E8" s="265"/>
      <c r="F8" s="265"/>
      <c r="G8" s="24"/>
    </row>
    <row r="9" spans="1:7" s="504" customFormat="1" ht="12.75" customHeight="1">
      <c r="A9" s="832"/>
      <c r="B9" s="265"/>
      <c r="C9" s="265"/>
      <c r="D9" s="265"/>
      <c r="E9" s="265"/>
      <c r="F9" s="265"/>
      <c r="G9" s="24"/>
    </row>
    <row r="10" spans="1:7" s="504" customFormat="1" ht="12.75" customHeight="1">
      <c r="A10" s="832"/>
      <c r="B10" s="265"/>
      <c r="C10" s="265"/>
      <c r="D10" s="265"/>
      <c r="E10" s="265"/>
      <c r="F10" s="265"/>
      <c r="G10" s="24"/>
    </row>
    <row r="11" spans="1:7" ht="12.75" customHeight="1">
      <c r="A11" s="539" t="s">
        <v>821</v>
      </c>
      <c r="B11" s="426" t="s">
        <v>821</v>
      </c>
      <c r="C11" s="427" t="s">
        <v>821</v>
      </c>
      <c r="D11" s="427" t="s">
        <v>822</v>
      </c>
      <c r="E11" s="427" t="s">
        <v>823</v>
      </c>
      <c r="F11" s="265"/>
      <c r="G11" s="24"/>
    </row>
    <row r="12" spans="1:7" ht="12.75" customHeight="1">
      <c r="A12" s="833"/>
      <c r="B12" s="429" t="s">
        <v>824</v>
      </c>
      <c r="C12" s="430" t="s">
        <v>825</v>
      </c>
      <c r="D12" s="430" t="s">
        <v>824</v>
      </c>
      <c r="E12" s="430" t="s">
        <v>826</v>
      </c>
      <c r="F12" s="265"/>
      <c r="G12" s="24"/>
    </row>
    <row r="13" spans="1:7" ht="12.75" customHeight="1">
      <c r="A13" s="539" t="s">
        <v>827</v>
      </c>
      <c r="B13" s="431">
        <v>1000</v>
      </c>
      <c r="C13" s="421">
        <v>40000</v>
      </c>
      <c r="D13" s="421">
        <v>700</v>
      </c>
      <c r="E13" s="421">
        <v>1700</v>
      </c>
      <c r="F13" s="265"/>
      <c r="G13" s="24"/>
    </row>
    <row r="14" spans="1:7" ht="15.75" customHeight="1">
      <c r="A14" s="99" t="s">
        <v>376</v>
      </c>
      <c r="B14" s="431"/>
      <c r="C14" s="421"/>
      <c r="D14" s="421"/>
      <c r="E14" s="421"/>
      <c r="F14" s="265"/>
      <c r="G14" s="24"/>
    </row>
    <row r="15" spans="1:7" ht="12.75" customHeight="1">
      <c r="A15" s="99" t="s">
        <v>209</v>
      </c>
      <c r="B15" s="431"/>
      <c r="C15" s="421"/>
      <c r="D15" s="421"/>
      <c r="E15" s="421"/>
      <c r="F15" s="265"/>
      <c r="G15" s="24"/>
    </row>
    <row r="16" spans="1:7" ht="12.75" customHeight="1">
      <c r="A16" s="99" t="s">
        <v>329</v>
      </c>
      <c r="B16" s="431"/>
      <c r="C16" s="421"/>
      <c r="D16" s="421"/>
      <c r="E16" s="421"/>
      <c r="F16" s="265"/>
      <c r="G16" s="24"/>
    </row>
    <row r="17" spans="1:14">
      <c r="A17" s="99" t="s">
        <v>26</v>
      </c>
      <c r="B17" s="431">
        <v>670</v>
      </c>
      <c r="C17" s="421">
        <v>26800</v>
      </c>
      <c r="D17" s="421"/>
      <c r="E17" s="421">
        <v>1370</v>
      </c>
      <c r="F17" s="265"/>
      <c r="G17" s="24"/>
    </row>
    <row r="18" spans="1:14" ht="12.75" customHeight="1">
      <c r="A18" s="99" t="s">
        <v>828</v>
      </c>
      <c r="B18" s="431" t="s">
        <v>199</v>
      </c>
      <c r="C18" s="421" t="s">
        <v>199</v>
      </c>
      <c r="D18" s="421"/>
      <c r="E18" s="421">
        <v>700</v>
      </c>
      <c r="F18" s="265"/>
      <c r="G18" s="24"/>
    </row>
    <row r="19" spans="1:14" ht="12.75" customHeight="1">
      <c r="A19" s="99" t="s">
        <v>829</v>
      </c>
      <c r="B19" s="433"/>
      <c r="C19" s="434"/>
      <c r="D19" s="434" t="s">
        <v>199</v>
      </c>
      <c r="E19" s="434" t="s">
        <v>199</v>
      </c>
      <c r="F19" s="265"/>
      <c r="G19" s="24"/>
    </row>
    <row r="20" spans="1:14" ht="12.75" customHeight="1">
      <c r="A20" s="833" t="s">
        <v>346</v>
      </c>
      <c r="B20" s="429"/>
      <c r="C20" s="430"/>
      <c r="D20" s="430"/>
      <c r="E20" s="430"/>
      <c r="F20" s="265"/>
      <c r="G20" s="24"/>
    </row>
    <row r="21" spans="1:14" ht="12.75" customHeight="1">
      <c r="A21" s="539"/>
      <c r="B21" s="40"/>
      <c r="C21" s="40"/>
      <c r="D21" s="40"/>
      <c r="E21" s="40"/>
      <c r="F21" s="265"/>
      <c r="G21" s="24"/>
    </row>
    <row r="22" spans="1:14" ht="12.75" customHeight="1">
      <c r="A22" s="99"/>
      <c r="B22" s="265" t="s">
        <v>831</v>
      </c>
      <c r="C22" s="265"/>
      <c r="D22" s="265"/>
      <c r="E22" s="265"/>
      <c r="F22" s="265"/>
      <c r="G22" s="24"/>
    </row>
    <row r="23" spans="1:14" s="490" customFormat="1" ht="12.75" customHeight="1">
      <c r="A23" s="99"/>
      <c r="B23" s="265"/>
      <c r="C23" s="265"/>
      <c r="D23" s="265"/>
      <c r="E23" s="265"/>
      <c r="F23" s="265"/>
      <c r="G23" s="24"/>
    </row>
    <row r="24" spans="1:14" ht="12.75" customHeight="1">
      <c r="A24" s="17" t="s">
        <v>912</v>
      </c>
      <c r="B24" s="1011" t="s">
        <v>907</v>
      </c>
      <c r="C24" s="1011"/>
      <c r="D24" s="1011"/>
      <c r="E24" s="1010" t="s">
        <v>832</v>
      </c>
      <c r="F24" s="1011"/>
      <c r="G24" s="1012"/>
    </row>
    <row r="25" spans="1:14" ht="13.15" customHeight="1">
      <c r="A25" s="1058" t="s">
        <v>833</v>
      </c>
      <c r="B25" s="1061" t="s">
        <v>834</v>
      </c>
      <c r="C25" s="1052" t="s">
        <v>889</v>
      </c>
      <c r="D25" s="1052" t="s">
        <v>890</v>
      </c>
      <c r="E25" s="1052" t="s">
        <v>834</v>
      </c>
      <c r="F25" s="1052" t="s">
        <v>889</v>
      </c>
      <c r="G25" s="1055" t="s">
        <v>890</v>
      </c>
    </row>
    <row r="26" spans="1:14" ht="12.75" customHeight="1">
      <c r="A26" s="1059"/>
      <c r="B26" s="1062"/>
      <c r="C26" s="1053"/>
      <c r="D26" s="1053"/>
      <c r="E26" s="1053"/>
      <c r="F26" s="1053"/>
      <c r="G26" s="1056"/>
    </row>
    <row r="27" spans="1:14" ht="20.25" customHeight="1">
      <c r="A27" s="1060"/>
      <c r="B27" s="1063"/>
      <c r="C27" s="1054"/>
      <c r="D27" s="1054"/>
      <c r="E27" s="1054"/>
      <c r="F27" s="1054"/>
      <c r="G27" s="1057"/>
    </row>
    <row r="28" spans="1:14" ht="12.75" customHeight="1">
      <c r="A28" s="834" t="s">
        <v>835</v>
      </c>
      <c r="B28" s="435"/>
      <c r="C28" s="436"/>
      <c r="D28" s="427"/>
      <c r="E28" s="427"/>
      <c r="F28" s="427"/>
      <c r="G28" s="835"/>
    </row>
    <row r="29" spans="1:14" ht="12.75" customHeight="1">
      <c r="A29" s="21" t="s">
        <v>352</v>
      </c>
      <c r="B29" s="438">
        <v>64210</v>
      </c>
      <c r="C29" s="439">
        <v>37410</v>
      </c>
      <c r="D29" s="440">
        <v>24210</v>
      </c>
      <c r="E29" s="421">
        <f>+B29*1.05</f>
        <v>67420.5</v>
      </c>
      <c r="F29" s="421">
        <f>+C29*1.05</f>
        <v>39280.5</v>
      </c>
      <c r="G29" s="836">
        <f>+D29*1.05</f>
        <v>25420.5</v>
      </c>
      <c r="I29" s="347"/>
      <c r="J29" s="496"/>
      <c r="K29" s="496"/>
      <c r="L29" s="347"/>
      <c r="M29" s="347"/>
      <c r="N29" s="347"/>
    </row>
    <row r="30" spans="1:14" ht="12.75" customHeight="1">
      <c r="A30" s="21"/>
      <c r="B30" s="441"/>
      <c r="C30" s="442"/>
      <c r="D30" s="434"/>
      <c r="E30" s="421"/>
      <c r="F30" s="421"/>
      <c r="G30" s="836"/>
    </row>
    <row r="31" spans="1:14" ht="12.75" customHeight="1">
      <c r="A31" s="17" t="s">
        <v>85</v>
      </c>
      <c r="B31" s="441"/>
      <c r="C31" s="442"/>
      <c r="D31" s="434"/>
      <c r="E31" s="421"/>
      <c r="F31" s="421"/>
      <c r="G31" s="836"/>
    </row>
    <row r="32" spans="1:14" ht="12.75" customHeight="1">
      <c r="A32" s="21" t="s">
        <v>836</v>
      </c>
      <c r="B32" s="438">
        <v>87080</v>
      </c>
      <c r="C32" s="439">
        <v>60280</v>
      </c>
      <c r="D32" s="440">
        <v>47080</v>
      </c>
      <c r="E32" s="421">
        <f>+B32*1.07</f>
        <v>93175.6</v>
      </c>
      <c r="F32" s="421">
        <f>+C32*1.07</f>
        <v>64499.600000000006</v>
      </c>
      <c r="G32" s="836">
        <f>+D32*1.07</f>
        <v>50375.600000000006</v>
      </c>
      <c r="I32" s="347"/>
      <c r="J32" s="496"/>
      <c r="K32" s="496"/>
      <c r="L32" s="347"/>
      <c r="M32" s="347"/>
      <c r="N32" s="347"/>
    </row>
    <row r="33" spans="1:14" ht="12.75" customHeight="1">
      <c r="A33" s="21" t="s">
        <v>90</v>
      </c>
      <c r="B33" s="441"/>
      <c r="C33" s="442"/>
      <c r="D33" s="434"/>
      <c r="E33" s="421"/>
      <c r="F33" s="421"/>
      <c r="G33" s="836"/>
    </row>
    <row r="34" spans="1:14" ht="12.75" customHeight="1">
      <c r="A34" s="21" t="s">
        <v>86</v>
      </c>
      <c r="B34" s="441"/>
      <c r="C34" s="442"/>
      <c r="D34" s="434"/>
      <c r="E34" s="421"/>
      <c r="F34" s="421"/>
      <c r="G34" s="836"/>
    </row>
    <row r="35" spans="1:14" ht="12.75" customHeight="1">
      <c r="A35" s="21" t="s">
        <v>87</v>
      </c>
      <c r="B35" s="441"/>
      <c r="C35" s="442"/>
      <c r="D35" s="434"/>
      <c r="E35" s="421"/>
      <c r="F35" s="421"/>
      <c r="G35" s="836"/>
    </row>
    <row r="36" spans="1:14" ht="12.75" customHeight="1">
      <c r="A36" s="21" t="s">
        <v>88</v>
      </c>
      <c r="B36" s="441"/>
      <c r="C36" s="442"/>
      <c r="D36" s="434"/>
      <c r="E36" s="421"/>
      <c r="F36" s="421"/>
      <c r="G36" s="836"/>
    </row>
    <row r="37" spans="1:14" ht="12.75" customHeight="1">
      <c r="A37" s="21" t="s">
        <v>84</v>
      </c>
      <c r="B37" s="441"/>
      <c r="C37" s="442"/>
      <c r="D37" s="434"/>
      <c r="E37" s="421"/>
      <c r="F37" s="421"/>
      <c r="G37" s="836"/>
    </row>
    <row r="38" spans="1:14" ht="12.75" customHeight="1">
      <c r="A38" s="21"/>
      <c r="B38" s="441"/>
      <c r="C38" s="442"/>
      <c r="D38" s="434"/>
      <c r="E38" s="421"/>
      <c r="F38" s="421"/>
      <c r="G38" s="836"/>
    </row>
    <row r="39" spans="1:14" ht="12.75" customHeight="1">
      <c r="A39" s="17" t="s">
        <v>89</v>
      </c>
      <c r="B39" s="441"/>
      <c r="C39" s="442"/>
      <c r="D39" s="434"/>
      <c r="E39" s="421"/>
      <c r="F39" s="421"/>
      <c r="G39" s="836"/>
    </row>
    <row r="40" spans="1:14" ht="12.75" customHeight="1">
      <c r="A40" s="21" t="s">
        <v>91</v>
      </c>
      <c r="B40" s="438">
        <v>93100</v>
      </c>
      <c r="C40" s="439">
        <v>66300</v>
      </c>
      <c r="D40" s="440">
        <v>53100</v>
      </c>
      <c r="E40" s="421">
        <f>+B40*1.07</f>
        <v>99617</v>
      </c>
      <c r="F40" s="421">
        <f>+C40*1.07</f>
        <v>70941</v>
      </c>
      <c r="G40" s="836">
        <f>+D40*1.07</f>
        <v>56817</v>
      </c>
      <c r="I40" s="347"/>
      <c r="J40" s="496"/>
      <c r="K40" s="496"/>
      <c r="L40" s="347"/>
      <c r="M40" s="347"/>
      <c r="N40" s="347"/>
    </row>
    <row r="41" spans="1:14" ht="12.75" customHeight="1">
      <c r="A41" s="21" t="s">
        <v>92</v>
      </c>
      <c r="B41" s="441"/>
      <c r="C41" s="442"/>
      <c r="D41" s="434"/>
      <c r="E41" s="421"/>
      <c r="F41" s="421"/>
      <c r="G41" s="836"/>
    </row>
    <row r="42" spans="1:14" ht="12.75" customHeight="1">
      <c r="A42" s="21" t="s">
        <v>93</v>
      </c>
      <c r="B42" s="441"/>
      <c r="C42" s="442"/>
      <c r="D42" s="434"/>
      <c r="E42" s="421"/>
      <c r="F42" s="421"/>
      <c r="G42" s="836"/>
    </row>
    <row r="43" spans="1:14" ht="12.75" customHeight="1">
      <c r="A43" s="21" t="s">
        <v>837</v>
      </c>
      <c r="B43" s="441"/>
      <c r="C43" s="442"/>
      <c r="D43" s="434"/>
      <c r="E43" s="421"/>
      <c r="F43" s="421"/>
      <c r="G43" s="836"/>
    </row>
    <row r="44" spans="1:14" ht="12.75" customHeight="1">
      <c r="A44" s="21"/>
      <c r="B44" s="441"/>
      <c r="C44" s="442"/>
      <c r="D44" s="434"/>
      <c r="E44" s="421"/>
      <c r="F44" s="421"/>
      <c r="G44" s="836"/>
    </row>
    <row r="45" spans="1:14" ht="12.75" customHeight="1">
      <c r="A45" s="17" t="s">
        <v>94</v>
      </c>
      <c r="B45" s="441"/>
      <c r="C45" s="442"/>
      <c r="D45" s="434"/>
      <c r="E45" s="421"/>
      <c r="F45" s="421"/>
      <c r="G45" s="836"/>
    </row>
    <row r="46" spans="1:14" ht="12.75" customHeight="1">
      <c r="A46" s="21" t="s">
        <v>95</v>
      </c>
      <c r="B46" s="438">
        <v>100490</v>
      </c>
      <c r="C46" s="439">
        <v>73690</v>
      </c>
      <c r="D46" s="440">
        <v>60490</v>
      </c>
      <c r="E46" s="421">
        <f>+B46*1.07</f>
        <v>107524.3</v>
      </c>
      <c r="F46" s="421">
        <f>+C46*1.07</f>
        <v>78848.3</v>
      </c>
      <c r="G46" s="836">
        <f>+D46*1.07</f>
        <v>64724.3</v>
      </c>
      <c r="I46" s="347"/>
      <c r="J46" s="496"/>
      <c r="K46" s="496"/>
      <c r="L46" s="347"/>
      <c r="M46" s="347"/>
      <c r="N46" s="347"/>
    </row>
    <row r="47" spans="1:14" ht="12.75" customHeight="1">
      <c r="A47" s="21" t="s">
        <v>96</v>
      </c>
      <c r="B47" s="441"/>
      <c r="C47" s="442"/>
      <c r="D47" s="434"/>
      <c r="E47" s="421"/>
      <c r="F47" s="421"/>
      <c r="G47" s="836"/>
    </row>
    <row r="48" spans="1:14" ht="12.75" customHeight="1">
      <c r="A48" s="21" t="s">
        <v>104</v>
      </c>
      <c r="B48" s="441"/>
      <c r="C48" s="442"/>
      <c r="D48" s="434"/>
      <c r="E48" s="421"/>
      <c r="F48" s="421"/>
      <c r="G48" s="836"/>
    </row>
    <row r="49" spans="1:14" ht="12.75" customHeight="1">
      <c r="A49" s="21"/>
      <c r="B49" s="441"/>
      <c r="C49" s="442"/>
      <c r="D49" s="434"/>
      <c r="E49" s="421"/>
      <c r="F49" s="421"/>
      <c r="G49" s="836"/>
    </row>
    <row r="50" spans="1:14" ht="12.75" customHeight="1">
      <c r="A50" s="17" t="s">
        <v>98</v>
      </c>
      <c r="B50" s="441"/>
      <c r="C50" s="442"/>
      <c r="D50" s="434"/>
      <c r="E50" s="421"/>
      <c r="F50" s="421"/>
      <c r="G50" s="836"/>
    </row>
    <row r="51" spans="1:14" ht="12.75" customHeight="1">
      <c r="A51" s="21" t="s">
        <v>838</v>
      </c>
      <c r="B51" s="438">
        <v>112200</v>
      </c>
      <c r="C51" s="439">
        <v>85400</v>
      </c>
      <c r="D51" s="440">
        <v>72200</v>
      </c>
      <c r="E51" s="421">
        <f>+B51*1.07</f>
        <v>120054</v>
      </c>
      <c r="F51" s="421">
        <f>+C51*1.07</f>
        <v>91378</v>
      </c>
      <c r="G51" s="836">
        <f>+D51*1.07</f>
        <v>77254</v>
      </c>
      <c r="I51" s="347"/>
      <c r="J51" s="496"/>
      <c r="K51" s="496"/>
      <c r="L51" s="347"/>
      <c r="M51" s="347"/>
      <c r="N51" s="347"/>
    </row>
    <row r="52" spans="1:14" ht="12.75" customHeight="1">
      <c r="A52" s="21" t="s">
        <v>100</v>
      </c>
      <c r="B52" s="441"/>
      <c r="C52" s="442"/>
      <c r="D52" s="434"/>
      <c r="E52" s="421"/>
      <c r="F52" s="421"/>
      <c r="G52" s="836"/>
    </row>
    <row r="53" spans="1:14" ht="12.75" customHeight="1">
      <c r="A53" s="21" t="s">
        <v>101</v>
      </c>
      <c r="B53" s="441"/>
      <c r="C53" s="442"/>
      <c r="D53" s="434"/>
      <c r="E53" s="421"/>
      <c r="F53" s="421"/>
      <c r="G53" s="836"/>
    </row>
    <row r="54" spans="1:14" ht="12.75" customHeight="1">
      <c r="A54" s="21" t="s">
        <v>102</v>
      </c>
      <c r="B54" s="441"/>
      <c r="C54" s="442"/>
      <c r="D54" s="434"/>
      <c r="E54" s="421"/>
      <c r="F54" s="421"/>
      <c r="G54" s="836"/>
    </row>
    <row r="55" spans="1:14" ht="12.75" customHeight="1">
      <c r="A55" s="21" t="s">
        <v>555</v>
      </c>
      <c r="B55" s="441"/>
      <c r="C55" s="442"/>
      <c r="D55" s="434"/>
      <c r="E55" s="421"/>
      <c r="F55" s="421"/>
      <c r="G55" s="836"/>
    </row>
    <row r="56" spans="1:14" ht="12.75" customHeight="1">
      <c r="A56" s="21" t="s">
        <v>97</v>
      </c>
      <c r="B56" s="441"/>
      <c r="C56" s="442"/>
      <c r="D56" s="434"/>
      <c r="E56" s="421"/>
      <c r="F56" s="421"/>
      <c r="G56" s="836"/>
    </row>
    <row r="57" spans="1:14" ht="12.75" customHeight="1">
      <c r="A57" s="21" t="s">
        <v>103</v>
      </c>
      <c r="B57" s="441"/>
      <c r="C57" s="442"/>
      <c r="D57" s="434"/>
      <c r="E57" s="421"/>
      <c r="F57" s="421"/>
      <c r="G57" s="836"/>
    </row>
    <row r="58" spans="1:14" ht="12.75" customHeight="1">
      <c r="A58" s="21" t="s">
        <v>105</v>
      </c>
      <c r="B58" s="441"/>
      <c r="C58" s="442"/>
      <c r="D58" s="434"/>
      <c r="E58" s="421"/>
      <c r="F58" s="421"/>
      <c r="G58" s="836"/>
    </row>
    <row r="59" spans="1:14" ht="12.75" customHeight="1">
      <c r="A59" s="21" t="s">
        <v>106</v>
      </c>
      <c r="B59" s="441"/>
      <c r="C59" s="442"/>
      <c r="D59" s="434"/>
      <c r="E59" s="421"/>
      <c r="F59" s="421"/>
      <c r="G59" s="836"/>
    </row>
    <row r="60" spans="1:14" ht="12.75" customHeight="1">
      <c r="A60" s="21"/>
      <c r="B60" s="441"/>
      <c r="C60" s="442"/>
      <c r="D60" s="434"/>
      <c r="E60" s="421"/>
      <c r="F60" s="421"/>
      <c r="G60" s="836"/>
    </row>
    <row r="61" spans="1:14" ht="12.75" customHeight="1">
      <c r="A61" s="21"/>
      <c r="B61" s="441"/>
      <c r="C61" s="442"/>
      <c r="D61" s="434"/>
      <c r="E61" s="421"/>
      <c r="F61" s="421"/>
      <c r="G61" s="836"/>
    </row>
    <row r="62" spans="1:14" ht="12.75" customHeight="1">
      <c r="A62" s="17" t="s">
        <v>107</v>
      </c>
      <c r="B62" s="441"/>
      <c r="C62" s="442"/>
      <c r="D62" s="434"/>
      <c r="E62" s="421"/>
      <c r="F62" s="421"/>
      <c r="G62" s="836"/>
    </row>
    <row r="63" spans="1:14" ht="12.75" customHeight="1">
      <c r="A63" s="21" t="s">
        <v>108</v>
      </c>
      <c r="B63" s="438">
        <v>124380</v>
      </c>
      <c r="C63" s="439">
        <v>97580</v>
      </c>
      <c r="D63" s="439">
        <v>84380</v>
      </c>
      <c r="E63" s="421">
        <f>+B63*1.07</f>
        <v>133086.6</v>
      </c>
      <c r="F63" s="421">
        <f>+C63*1.07</f>
        <v>104410.6</v>
      </c>
      <c r="G63" s="836">
        <f>+D63*1.07</f>
        <v>90286.6</v>
      </c>
      <c r="I63" s="347"/>
      <c r="J63" s="496"/>
      <c r="K63" s="496"/>
      <c r="L63" s="347"/>
      <c r="M63" s="347"/>
      <c r="N63" s="347"/>
    </row>
    <row r="64" spans="1:14" ht="12.75" customHeight="1">
      <c r="A64" s="21" t="s">
        <v>99</v>
      </c>
      <c r="B64" s="441"/>
      <c r="C64" s="442"/>
      <c r="D64" s="434"/>
      <c r="E64" s="421"/>
      <c r="F64" s="421"/>
      <c r="G64" s="836"/>
    </row>
    <row r="65" spans="1:14" ht="12.75" customHeight="1">
      <c r="A65" s="21" t="s">
        <v>114</v>
      </c>
      <c r="B65" s="441"/>
      <c r="C65" s="442"/>
      <c r="D65" s="434"/>
      <c r="E65" s="421"/>
      <c r="F65" s="421"/>
      <c r="G65" s="836"/>
    </row>
    <row r="66" spans="1:14" ht="12.75" customHeight="1">
      <c r="A66" s="21"/>
      <c r="B66" s="441"/>
      <c r="C66" s="442"/>
      <c r="D66" s="434"/>
      <c r="E66" s="421"/>
      <c r="F66" s="421"/>
      <c r="G66" s="836"/>
    </row>
    <row r="67" spans="1:14" ht="12.75" customHeight="1">
      <c r="A67" s="17" t="s">
        <v>110</v>
      </c>
      <c r="B67" s="441"/>
      <c r="C67" s="442"/>
      <c r="D67" s="434"/>
      <c r="E67" s="421"/>
      <c r="F67" s="421"/>
      <c r="G67" s="836"/>
    </row>
    <row r="68" spans="1:14" ht="12.75" customHeight="1">
      <c r="A68" s="21" t="s">
        <v>111</v>
      </c>
      <c r="B68" s="438">
        <v>136800</v>
      </c>
      <c r="C68" s="439">
        <v>110000</v>
      </c>
      <c r="D68" s="440">
        <v>96800</v>
      </c>
      <c r="E68" s="421">
        <f>+B68*1.07</f>
        <v>146376</v>
      </c>
      <c r="F68" s="421">
        <f>+C68*1.07</f>
        <v>117700</v>
      </c>
      <c r="G68" s="836">
        <f>+D68*1.07</f>
        <v>103576</v>
      </c>
      <c r="I68" s="347"/>
      <c r="J68" s="496"/>
      <c r="K68" s="496"/>
      <c r="L68" s="347"/>
      <c r="M68" s="347"/>
      <c r="N68" s="347"/>
    </row>
    <row r="69" spans="1:14" ht="12.75" customHeight="1">
      <c r="A69" s="21" t="s">
        <v>112</v>
      </c>
      <c r="B69" s="441"/>
      <c r="C69" s="442"/>
      <c r="D69" s="434"/>
      <c r="E69" s="421"/>
      <c r="F69" s="421"/>
      <c r="G69" s="836"/>
    </row>
    <row r="70" spans="1:14" ht="12.75" customHeight="1">
      <c r="A70" s="21" t="s">
        <v>109</v>
      </c>
      <c r="B70" s="441"/>
      <c r="C70" s="442"/>
      <c r="D70" s="434"/>
      <c r="E70" s="421"/>
      <c r="F70" s="421"/>
      <c r="G70" s="836"/>
    </row>
    <row r="71" spans="1:14" ht="12.75" customHeight="1">
      <c r="A71" s="21" t="s">
        <v>119</v>
      </c>
      <c r="B71" s="441"/>
      <c r="C71" s="442"/>
      <c r="D71" s="434"/>
      <c r="E71" s="421"/>
      <c r="F71" s="421"/>
      <c r="G71" s="836"/>
    </row>
    <row r="72" spans="1:14" ht="12.75" customHeight="1">
      <c r="A72" s="21" t="s">
        <v>113</v>
      </c>
      <c r="B72" s="441"/>
      <c r="C72" s="442"/>
      <c r="D72" s="434"/>
      <c r="E72" s="421"/>
      <c r="F72" s="421"/>
      <c r="G72" s="836"/>
    </row>
    <row r="73" spans="1:14" ht="12.75" customHeight="1">
      <c r="A73" s="21" t="s">
        <v>120</v>
      </c>
      <c r="B73" s="441"/>
      <c r="C73" s="442"/>
      <c r="D73" s="434"/>
      <c r="E73" s="421"/>
      <c r="F73" s="421"/>
      <c r="G73" s="836"/>
    </row>
    <row r="74" spans="1:14" ht="12.75" customHeight="1">
      <c r="A74" s="21"/>
      <c r="B74" s="441"/>
      <c r="C74" s="442"/>
      <c r="D74" s="434"/>
      <c r="E74" s="421"/>
      <c r="F74" s="421"/>
      <c r="G74" s="836"/>
    </row>
    <row r="75" spans="1:14" ht="12.75" customHeight="1">
      <c r="A75" s="17" t="s">
        <v>115</v>
      </c>
      <c r="B75" s="441"/>
      <c r="C75" s="442"/>
      <c r="D75" s="434"/>
      <c r="E75" s="421"/>
      <c r="F75" s="421"/>
      <c r="G75" s="836"/>
    </row>
    <row r="76" spans="1:14" ht="12.75" customHeight="1">
      <c r="A76" s="21" t="s">
        <v>116</v>
      </c>
      <c r="B76" s="438">
        <v>150380</v>
      </c>
      <c r="C76" s="439">
        <v>123580</v>
      </c>
      <c r="D76" s="440">
        <v>110380</v>
      </c>
      <c r="E76" s="421">
        <f>+B76*1.07</f>
        <v>160906.6</v>
      </c>
      <c r="F76" s="421">
        <f>+C76*1.07</f>
        <v>132230.6</v>
      </c>
      <c r="G76" s="836">
        <f>+D76*1.07</f>
        <v>118106.6</v>
      </c>
      <c r="I76" s="347"/>
      <c r="J76" s="496"/>
      <c r="K76" s="496"/>
      <c r="L76" s="347"/>
      <c r="M76" s="347"/>
      <c r="N76" s="347"/>
    </row>
    <row r="77" spans="1:14" ht="12.75" customHeight="1">
      <c r="A77" s="21" t="s">
        <v>117</v>
      </c>
      <c r="B77" s="441"/>
      <c r="C77" s="442"/>
      <c r="D77" s="434"/>
      <c r="E77" s="421"/>
      <c r="F77" s="421"/>
      <c r="G77" s="836"/>
    </row>
    <row r="78" spans="1:14" ht="12.75" customHeight="1">
      <c r="A78" s="21" t="s">
        <v>118</v>
      </c>
      <c r="B78" s="441"/>
      <c r="C78" s="442"/>
      <c r="D78" s="434"/>
      <c r="E78" s="421"/>
      <c r="F78" s="421"/>
      <c r="G78" s="836"/>
    </row>
    <row r="79" spans="1:14" ht="12.75" customHeight="1">
      <c r="A79" s="21" t="s">
        <v>123</v>
      </c>
      <c r="B79" s="441"/>
      <c r="C79" s="442"/>
      <c r="D79" s="434"/>
      <c r="E79" s="421"/>
      <c r="F79" s="421"/>
      <c r="G79" s="836"/>
    </row>
    <row r="80" spans="1:14" ht="12.75" customHeight="1">
      <c r="A80" s="21" t="s">
        <v>126</v>
      </c>
      <c r="B80" s="441"/>
      <c r="C80" s="442"/>
      <c r="D80" s="434"/>
      <c r="E80" s="421"/>
      <c r="F80" s="421"/>
      <c r="G80" s="836"/>
    </row>
    <row r="81" spans="1:14" ht="12.75" customHeight="1">
      <c r="A81" s="21"/>
      <c r="B81" s="441"/>
      <c r="C81" s="442"/>
      <c r="D81" s="434"/>
      <c r="E81" s="421"/>
      <c r="F81" s="421"/>
      <c r="G81" s="836"/>
    </row>
    <row r="82" spans="1:14" ht="12.75" customHeight="1">
      <c r="A82" s="17" t="s">
        <v>121</v>
      </c>
      <c r="B82" s="441"/>
      <c r="C82" s="442"/>
      <c r="D82" s="434"/>
      <c r="E82" s="421"/>
      <c r="F82" s="421"/>
      <c r="G82" s="836"/>
    </row>
    <row r="83" spans="1:14" ht="12.75" customHeight="1">
      <c r="A83" s="21" t="s">
        <v>839</v>
      </c>
      <c r="B83" s="438">
        <v>161400</v>
      </c>
      <c r="C83" s="439">
        <v>134600</v>
      </c>
      <c r="D83" s="440">
        <v>121400</v>
      </c>
      <c r="E83" s="421">
        <f>+B83*1.07</f>
        <v>172698</v>
      </c>
      <c r="F83" s="421">
        <f>+C83*1.07</f>
        <v>144022</v>
      </c>
      <c r="G83" s="836">
        <f>+D83*1.07</f>
        <v>129898.00000000001</v>
      </c>
      <c r="I83" s="347"/>
      <c r="J83" s="496"/>
      <c r="K83" s="496"/>
      <c r="L83" s="347"/>
      <c r="M83" s="347"/>
      <c r="N83" s="347"/>
    </row>
    <row r="84" spans="1:14" ht="12.75" customHeight="1">
      <c r="A84" s="21" t="s">
        <v>122</v>
      </c>
      <c r="B84" s="441"/>
      <c r="C84" s="442"/>
      <c r="D84" s="434"/>
      <c r="E84" s="421"/>
      <c r="F84" s="421"/>
      <c r="G84" s="836"/>
    </row>
    <row r="85" spans="1:14" ht="12.75" customHeight="1">
      <c r="A85" s="21" t="s">
        <v>124</v>
      </c>
      <c r="B85" s="441"/>
      <c r="C85" s="442"/>
      <c r="D85" s="434"/>
      <c r="E85" s="421"/>
      <c r="F85" s="421"/>
      <c r="G85" s="836"/>
    </row>
    <row r="86" spans="1:14" ht="12.75" customHeight="1">
      <c r="A86" s="21" t="s">
        <v>125</v>
      </c>
      <c r="B86" s="441"/>
      <c r="C86" s="442"/>
      <c r="D86" s="434"/>
      <c r="E86" s="421"/>
      <c r="F86" s="421"/>
      <c r="G86" s="836"/>
    </row>
    <row r="87" spans="1:14" ht="12.75" customHeight="1">
      <c r="A87" s="21"/>
      <c r="B87" s="441"/>
      <c r="C87" s="442"/>
      <c r="D87" s="434"/>
      <c r="E87" s="421"/>
      <c r="F87" s="421"/>
      <c r="G87" s="836"/>
    </row>
    <row r="88" spans="1:14" ht="12.75" customHeight="1">
      <c r="A88" s="17" t="s">
        <v>127</v>
      </c>
      <c r="B88" s="441"/>
      <c r="C88" s="442"/>
      <c r="D88" s="434"/>
      <c r="E88" s="421"/>
      <c r="F88" s="421"/>
      <c r="G88" s="836"/>
    </row>
    <row r="89" spans="1:14" ht="12.75" customHeight="1">
      <c r="A89" s="21" t="s">
        <v>840</v>
      </c>
      <c r="B89" s="438">
        <v>192630</v>
      </c>
      <c r="C89" s="439">
        <v>165830</v>
      </c>
      <c r="D89" s="440">
        <v>152630</v>
      </c>
      <c r="E89" s="421">
        <f>+B89*1.07</f>
        <v>206114.1</v>
      </c>
      <c r="F89" s="421">
        <f>+C89*1.07</f>
        <v>177438.1</v>
      </c>
      <c r="G89" s="836">
        <f>+D89*1.07</f>
        <v>163314.1</v>
      </c>
      <c r="I89" s="347"/>
      <c r="J89" s="496"/>
      <c r="K89" s="496"/>
      <c r="L89" s="347"/>
      <c r="M89" s="347"/>
      <c r="N89" s="347"/>
    </row>
    <row r="90" spans="1:14" ht="12.75" customHeight="1">
      <c r="A90" s="21" t="s">
        <v>326</v>
      </c>
      <c r="B90" s="441"/>
      <c r="C90" s="442"/>
      <c r="D90" s="434"/>
      <c r="E90" s="421"/>
      <c r="F90" s="421"/>
      <c r="G90" s="836"/>
    </row>
    <row r="91" spans="1:14" ht="12.75" customHeight="1">
      <c r="A91" s="21" t="s">
        <v>320</v>
      </c>
      <c r="B91" s="441"/>
      <c r="C91" s="442"/>
      <c r="D91" s="434"/>
      <c r="E91" s="421"/>
      <c r="F91" s="421"/>
      <c r="G91" s="836"/>
    </row>
    <row r="92" spans="1:14" ht="12.75" customHeight="1">
      <c r="A92" s="21" t="s">
        <v>322</v>
      </c>
      <c r="B92" s="441"/>
      <c r="C92" s="442"/>
      <c r="D92" s="434"/>
      <c r="E92" s="421"/>
      <c r="F92" s="421"/>
      <c r="G92" s="836"/>
    </row>
    <row r="93" spans="1:14" ht="12.75" customHeight="1">
      <c r="A93" s="21" t="s">
        <v>323</v>
      </c>
      <c r="B93" s="441"/>
      <c r="C93" s="442"/>
      <c r="D93" s="434"/>
      <c r="E93" s="421"/>
      <c r="F93" s="421"/>
      <c r="G93" s="836"/>
    </row>
    <row r="94" spans="1:14" ht="12.75" customHeight="1">
      <c r="A94" s="21"/>
      <c r="B94" s="441"/>
      <c r="C94" s="442"/>
      <c r="D94" s="434"/>
      <c r="E94" s="421"/>
      <c r="F94" s="421"/>
      <c r="G94" s="836"/>
    </row>
    <row r="95" spans="1:14" ht="12.75" customHeight="1">
      <c r="A95" s="17" t="s">
        <v>324</v>
      </c>
      <c r="B95" s="441"/>
      <c r="C95" s="442"/>
      <c r="D95" s="434"/>
      <c r="E95" s="421"/>
      <c r="F95" s="421"/>
      <c r="G95" s="836"/>
    </row>
    <row r="96" spans="1:14" ht="12.75" customHeight="1">
      <c r="A96" s="21" t="s">
        <v>321</v>
      </c>
      <c r="B96" s="438">
        <v>212270</v>
      </c>
      <c r="C96" s="439">
        <v>185470</v>
      </c>
      <c r="D96" s="440">
        <v>172270</v>
      </c>
      <c r="E96" s="421">
        <f>+B96*1.09</f>
        <v>231374.30000000002</v>
      </c>
      <c r="F96" s="421">
        <f>+C96*1.09</f>
        <v>202162.30000000002</v>
      </c>
      <c r="G96" s="836">
        <f>+D96*1.09</f>
        <v>187774.30000000002</v>
      </c>
      <c r="I96" s="347"/>
      <c r="J96" s="496"/>
      <c r="K96" s="496"/>
      <c r="L96" s="347"/>
      <c r="M96" s="347"/>
      <c r="N96" s="347"/>
    </row>
    <row r="97" spans="1:14" ht="12.75" customHeight="1">
      <c r="A97" s="21"/>
      <c r="B97" s="441"/>
      <c r="C97" s="442"/>
      <c r="D97" s="434"/>
      <c r="E97" s="421"/>
      <c r="F97" s="421"/>
      <c r="G97" s="836"/>
    </row>
    <row r="98" spans="1:14" ht="12.75" customHeight="1">
      <c r="A98" s="17" t="s">
        <v>327</v>
      </c>
      <c r="B98" s="441"/>
      <c r="C98" s="442"/>
      <c r="D98" s="434"/>
      <c r="E98" s="421"/>
      <c r="F98" s="421"/>
      <c r="G98" s="836"/>
    </row>
    <row r="99" spans="1:14" s="490" customFormat="1" ht="12.75" customHeight="1">
      <c r="A99" s="21" t="s">
        <v>325</v>
      </c>
      <c r="B99" s="438">
        <v>260230</v>
      </c>
      <c r="C99" s="439">
        <v>233430</v>
      </c>
      <c r="D99" s="440">
        <v>220230</v>
      </c>
      <c r="E99" s="421">
        <f>+B99*1.09</f>
        <v>283650.7</v>
      </c>
      <c r="F99" s="421">
        <f>+C99*1.09</f>
        <v>254438.7</v>
      </c>
      <c r="G99" s="836">
        <f>+D99*1.09</f>
        <v>240050.7</v>
      </c>
    </row>
    <row r="100" spans="1:14" ht="12.75" customHeight="1">
      <c r="A100" s="837" t="s">
        <v>841</v>
      </c>
      <c r="B100" s="443"/>
      <c r="C100" s="444"/>
      <c r="D100" s="445"/>
      <c r="E100" s="424"/>
      <c r="F100" s="424"/>
      <c r="G100" s="838"/>
      <c r="I100" s="347"/>
      <c r="J100" s="496"/>
      <c r="K100" s="496"/>
      <c r="L100" s="347"/>
      <c r="M100" s="347"/>
      <c r="N100" s="347"/>
    </row>
    <row r="101" spans="1:14" ht="12.75" customHeight="1">
      <c r="A101" s="99"/>
      <c r="B101" s="265"/>
      <c r="C101" s="265"/>
      <c r="D101" s="265"/>
      <c r="E101" s="265"/>
      <c r="F101" s="265"/>
      <c r="G101" s="24"/>
    </row>
    <row r="102" spans="1:14" ht="12.75" customHeight="1">
      <c r="A102" s="99"/>
      <c r="B102" s="265"/>
      <c r="C102" s="265"/>
      <c r="D102" s="265"/>
      <c r="E102" s="265"/>
      <c r="F102" s="265"/>
      <c r="G102" s="24"/>
    </row>
    <row r="103" spans="1:14" ht="12.75" customHeight="1">
      <c r="A103" s="17"/>
      <c r="B103" s="265"/>
      <c r="C103" s="265"/>
      <c r="D103" s="265"/>
      <c r="E103" s="265"/>
      <c r="F103" s="265"/>
      <c r="G103" s="24"/>
    </row>
    <row r="104" spans="1:14" ht="12.75" customHeight="1">
      <c r="A104" s="17" t="s">
        <v>239</v>
      </c>
      <c r="B104" s="265" t="s">
        <v>842</v>
      </c>
      <c r="C104" s="265" t="s">
        <v>843</v>
      </c>
      <c r="D104" s="265"/>
      <c r="E104" s="265"/>
      <c r="F104" s="265"/>
      <c r="G104" s="24"/>
    </row>
    <row r="105" spans="1:14" ht="12.75" customHeight="1">
      <c r="A105" s="539" t="s">
        <v>844</v>
      </c>
      <c r="B105" s="40"/>
      <c r="C105" s="427"/>
      <c r="D105" s="265"/>
      <c r="E105" s="265"/>
      <c r="F105" s="265"/>
      <c r="G105" s="24"/>
    </row>
    <row r="106" spans="1:14" ht="12.75" customHeight="1">
      <c r="A106" s="99" t="s">
        <v>845</v>
      </c>
      <c r="B106" s="446">
        <v>113610</v>
      </c>
      <c r="C106" s="421">
        <f>+B106*1.07</f>
        <v>121562.70000000001</v>
      </c>
      <c r="D106" s="265"/>
      <c r="E106" s="265"/>
      <c r="F106" s="265"/>
      <c r="G106" s="24"/>
    </row>
    <row r="107" spans="1:14" ht="12.75" customHeight="1">
      <c r="A107" s="99" t="s">
        <v>377</v>
      </c>
      <c r="B107" s="446">
        <v>9160</v>
      </c>
      <c r="C107" s="421">
        <f>+B107*1.07</f>
        <v>9801.2000000000007</v>
      </c>
      <c r="D107" s="265"/>
      <c r="E107" s="265"/>
      <c r="F107" s="265"/>
      <c r="G107" s="24"/>
    </row>
    <row r="108" spans="1:14" ht="12.75" customHeight="1">
      <c r="A108" s="99" t="s">
        <v>378</v>
      </c>
      <c r="B108" s="265"/>
      <c r="C108" s="434"/>
      <c r="D108" s="265"/>
      <c r="E108" s="265"/>
      <c r="F108" s="265"/>
      <c r="G108" s="24"/>
    </row>
    <row r="109" spans="1:14" ht="12.75" customHeight="1">
      <c r="A109" s="99" t="s">
        <v>846</v>
      </c>
      <c r="B109" s="265"/>
      <c r="C109" s="434"/>
      <c r="D109" s="265"/>
      <c r="E109" s="265"/>
      <c r="F109" s="265"/>
      <c r="G109" s="24"/>
    </row>
    <row r="110" spans="1:14" ht="12.75" customHeight="1">
      <c r="A110" s="837" t="s">
        <v>847</v>
      </c>
      <c r="B110" s="39"/>
      <c r="C110" s="430"/>
      <c r="D110" s="265"/>
      <c r="E110" s="265"/>
      <c r="F110" s="265"/>
      <c r="G110" s="24"/>
    </row>
    <row r="111" spans="1:14" ht="12.75" customHeight="1">
      <c r="A111" s="99"/>
      <c r="B111" s="265"/>
      <c r="C111" s="265"/>
      <c r="D111" s="265"/>
      <c r="E111" s="265"/>
      <c r="F111" s="265"/>
      <c r="G111" s="24"/>
    </row>
    <row r="112" spans="1:14" ht="12.75" customHeight="1">
      <c r="A112" s="99"/>
      <c r="B112" s="265"/>
      <c r="C112" s="265"/>
      <c r="D112" s="265"/>
      <c r="E112" s="265"/>
      <c r="F112" s="265"/>
      <c r="G112" s="24"/>
    </row>
    <row r="113" spans="1:7" s="349" customFormat="1" ht="12.75" customHeight="1">
      <c r="A113" s="17" t="s">
        <v>848</v>
      </c>
      <c r="B113" s="265"/>
      <c r="C113" s="265"/>
      <c r="D113" s="265"/>
      <c r="E113" s="265"/>
      <c r="F113" s="265"/>
      <c r="G113" s="24"/>
    </row>
    <row r="114" spans="1:7" ht="12.75" customHeight="1">
      <c r="A114" s="21" t="s">
        <v>849</v>
      </c>
      <c r="B114" s="38" t="s">
        <v>850</v>
      </c>
      <c r="C114" s="38" t="s">
        <v>911</v>
      </c>
      <c r="D114" s="38" t="s">
        <v>851</v>
      </c>
      <c r="E114" s="38"/>
      <c r="F114" s="38"/>
      <c r="G114" s="91"/>
    </row>
    <row r="115" spans="1:7" ht="12.75" customHeight="1">
      <c r="A115" s="539" t="s">
        <v>852</v>
      </c>
      <c r="B115" s="40" t="s">
        <v>853</v>
      </c>
      <c r="C115" s="447">
        <v>8100</v>
      </c>
      <c r="D115" s="418">
        <f>+C115*1.1</f>
        <v>8910</v>
      </c>
      <c r="E115" s="265"/>
      <c r="F115" s="265"/>
      <c r="G115" s="24"/>
    </row>
    <row r="116" spans="1:7" ht="12.75" customHeight="1">
      <c r="A116" s="99" t="s">
        <v>854</v>
      </c>
      <c r="B116" s="265" t="s">
        <v>853</v>
      </c>
      <c r="C116" s="446">
        <v>8500</v>
      </c>
      <c r="D116" s="421">
        <f>+C116*1.1</f>
        <v>9350</v>
      </c>
      <c r="E116" s="265"/>
      <c r="F116" s="265"/>
      <c r="G116" s="24"/>
    </row>
    <row r="117" spans="1:7" ht="12.75" customHeight="1">
      <c r="A117" s="99" t="s">
        <v>855</v>
      </c>
      <c r="B117" s="265" t="s">
        <v>856</v>
      </c>
      <c r="C117" s="446">
        <v>11500</v>
      </c>
      <c r="D117" s="421">
        <f t="shared" ref="D117:D122" si="0">+C117*1.11</f>
        <v>12765.000000000002</v>
      </c>
      <c r="E117" s="265"/>
      <c r="F117" s="265"/>
      <c r="G117" s="24"/>
    </row>
    <row r="118" spans="1:7" ht="12.75" customHeight="1">
      <c r="A118" s="99" t="s">
        <v>857</v>
      </c>
      <c r="B118" s="265" t="s">
        <v>858</v>
      </c>
      <c r="C118" s="446">
        <v>16300</v>
      </c>
      <c r="D118" s="421">
        <f t="shared" si="0"/>
        <v>18093</v>
      </c>
      <c r="E118" s="265"/>
      <c r="F118" s="265"/>
      <c r="G118" s="24"/>
    </row>
    <row r="119" spans="1:7" ht="12.75" customHeight="1">
      <c r="A119" s="99" t="s">
        <v>859</v>
      </c>
      <c r="B119" s="265" t="s">
        <v>814</v>
      </c>
      <c r="C119" s="446">
        <v>19900</v>
      </c>
      <c r="D119" s="421">
        <f t="shared" si="0"/>
        <v>22089.000000000004</v>
      </c>
      <c r="E119" s="265"/>
      <c r="F119" s="265"/>
      <c r="G119" s="24"/>
    </row>
    <row r="120" spans="1:7" ht="12.75" customHeight="1">
      <c r="A120" s="99" t="s">
        <v>860</v>
      </c>
      <c r="B120" s="265" t="s">
        <v>814</v>
      </c>
      <c r="C120" s="446">
        <v>23200</v>
      </c>
      <c r="D120" s="421">
        <f t="shared" si="0"/>
        <v>25752.000000000004</v>
      </c>
      <c r="E120" s="265"/>
      <c r="F120" s="265"/>
      <c r="G120" s="24"/>
    </row>
    <row r="121" spans="1:7" ht="12.75" customHeight="1">
      <c r="A121" s="99" t="s">
        <v>861</v>
      </c>
      <c r="B121" s="265" t="s">
        <v>814</v>
      </c>
      <c r="C121" s="446">
        <v>27010</v>
      </c>
      <c r="D121" s="421">
        <f t="shared" si="0"/>
        <v>29981.100000000002</v>
      </c>
      <c r="E121" s="265"/>
      <c r="F121" s="265"/>
      <c r="G121" s="24"/>
    </row>
    <row r="122" spans="1:7" ht="12.75" customHeight="1">
      <c r="A122" s="833" t="s">
        <v>862</v>
      </c>
      <c r="B122" s="39" t="s">
        <v>814</v>
      </c>
      <c r="C122" s="448">
        <v>30410</v>
      </c>
      <c r="D122" s="424">
        <f t="shared" si="0"/>
        <v>33755.100000000006</v>
      </c>
      <c r="E122" s="265"/>
      <c r="F122" s="265"/>
      <c r="G122" s="24"/>
    </row>
    <row r="123" spans="1:7" ht="12.75" customHeight="1">
      <c r="A123" s="99"/>
      <c r="B123" s="265"/>
      <c r="C123" s="265"/>
      <c r="D123" s="265"/>
      <c r="E123" s="265"/>
      <c r="F123" s="265"/>
      <c r="G123" s="24"/>
    </row>
    <row r="124" spans="1:7" ht="12.75" customHeight="1">
      <c r="A124" s="17" t="s">
        <v>239</v>
      </c>
      <c r="B124" s="265" t="s">
        <v>842</v>
      </c>
      <c r="C124" s="265" t="s">
        <v>843</v>
      </c>
      <c r="D124" s="265"/>
      <c r="E124" s="265"/>
      <c r="F124" s="265"/>
      <c r="G124" s="24"/>
    </row>
    <row r="125" spans="1:7" ht="12.75" customHeight="1">
      <c r="A125" s="539" t="s">
        <v>863</v>
      </c>
      <c r="B125" s="40">
        <v>240</v>
      </c>
      <c r="C125" s="450">
        <f>+B125*1.11</f>
        <v>266.40000000000003</v>
      </c>
      <c r="D125" s="265"/>
      <c r="E125" s="265"/>
      <c r="F125" s="265"/>
      <c r="G125" s="24"/>
    </row>
    <row r="126" spans="1:7" ht="12.75" customHeight="1">
      <c r="A126" s="833" t="s">
        <v>864</v>
      </c>
      <c r="B126" s="39">
        <v>800</v>
      </c>
      <c r="C126" s="430">
        <f>+B126*1.11</f>
        <v>888.00000000000011</v>
      </c>
      <c r="D126" s="265"/>
      <c r="E126" s="265"/>
      <c r="F126" s="265"/>
      <c r="G126" s="24"/>
    </row>
    <row r="127" spans="1:7" ht="12.75" customHeight="1">
      <c r="A127" s="99"/>
      <c r="B127" s="265"/>
      <c r="C127" s="265"/>
      <c r="D127" s="265"/>
      <c r="E127" s="265"/>
      <c r="F127" s="265"/>
      <c r="G127" s="24"/>
    </row>
    <row r="128" spans="1:7" ht="12.75" customHeight="1">
      <c r="A128" s="99" t="s">
        <v>865</v>
      </c>
      <c r="B128" s="265"/>
      <c r="C128" s="265"/>
      <c r="D128" s="265"/>
      <c r="E128" s="265"/>
      <c r="F128" s="265"/>
      <c r="G128" s="24"/>
    </row>
    <row r="129" spans="1:7" ht="12.75" customHeight="1">
      <c r="A129" s="99"/>
      <c r="B129" s="265"/>
      <c r="C129" s="265"/>
      <c r="D129" s="265"/>
      <c r="E129" s="265"/>
      <c r="F129" s="265"/>
      <c r="G129" s="24"/>
    </row>
    <row r="130" spans="1:7" ht="12.75" customHeight="1">
      <c r="A130" s="99" t="s">
        <v>866</v>
      </c>
      <c r="B130" s="265"/>
      <c r="C130" s="265"/>
      <c r="D130" s="265"/>
      <c r="E130" s="265"/>
      <c r="F130" s="265"/>
      <c r="G130" s="24"/>
    </row>
    <row r="131" spans="1:7" ht="12.75" customHeight="1">
      <c r="A131" s="99" t="s">
        <v>867</v>
      </c>
      <c r="B131" s="265"/>
      <c r="C131" s="265"/>
      <c r="D131" s="265"/>
      <c r="E131" s="265"/>
      <c r="F131" s="265"/>
      <c r="G131" s="24"/>
    </row>
    <row r="132" spans="1:7" ht="12.75" customHeight="1">
      <c r="A132" s="99" t="s">
        <v>868</v>
      </c>
      <c r="B132" s="265"/>
      <c r="C132" s="265"/>
      <c r="D132" s="265"/>
      <c r="E132" s="265"/>
      <c r="F132" s="265"/>
      <c r="G132" s="24"/>
    </row>
    <row r="133" spans="1:7" ht="12.75" customHeight="1">
      <c r="A133" s="99" t="s">
        <v>869</v>
      </c>
      <c r="B133" s="265"/>
      <c r="C133" s="265"/>
      <c r="D133" s="265"/>
      <c r="E133" s="265"/>
      <c r="F133" s="265"/>
      <c r="G133" s="24"/>
    </row>
    <row r="134" spans="1:7" ht="12.75" customHeight="1">
      <c r="A134" s="99"/>
      <c r="B134" s="265"/>
      <c r="C134" s="265"/>
      <c r="D134" s="265"/>
      <c r="E134" s="265"/>
      <c r="F134" s="265"/>
      <c r="G134" s="24"/>
    </row>
    <row r="135" spans="1:7" ht="12.75" customHeight="1">
      <c r="A135" s="99"/>
      <c r="B135" s="265"/>
      <c r="C135" s="265"/>
      <c r="D135" s="265"/>
      <c r="E135" s="265"/>
      <c r="F135" s="265"/>
      <c r="G135" s="24"/>
    </row>
    <row r="136" spans="1:7" ht="12.75" customHeight="1">
      <c r="A136" s="17" t="s">
        <v>908</v>
      </c>
      <c r="B136" s="38" t="s">
        <v>909</v>
      </c>
      <c r="C136" s="38" t="s">
        <v>910</v>
      </c>
      <c r="D136" s="265"/>
      <c r="E136" s="265"/>
      <c r="F136" s="265"/>
      <c r="G136" s="24"/>
    </row>
    <row r="137" spans="1:7" ht="12.75" customHeight="1">
      <c r="A137" s="99"/>
      <c r="B137" s="265"/>
      <c r="C137" s="265"/>
      <c r="D137" s="265"/>
      <c r="E137" s="265"/>
      <c r="F137" s="265"/>
      <c r="G137" s="24"/>
    </row>
    <row r="138" spans="1:7" ht="12.75" customHeight="1">
      <c r="A138" s="839" t="s">
        <v>871</v>
      </c>
      <c r="B138" s="40"/>
      <c r="C138" s="427"/>
      <c r="D138" s="265"/>
      <c r="E138" s="265"/>
      <c r="F138" s="265"/>
      <c r="G138" s="24"/>
    </row>
    <row r="139" spans="1:7" ht="12.75" customHeight="1">
      <c r="A139" s="99" t="s">
        <v>852</v>
      </c>
      <c r="B139" s="446">
        <v>6050</v>
      </c>
      <c r="C139" s="421">
        <f>+B139*1.19</f>
        <v>7199.5</v>
      </c>
      <c r="D139" s="265"/>
      <c r="E139" s="265"/>
      <c r="F139" s="265"/>
      <c r="G139" s="24"/>
    </row>
    <row r="140" spans="1:7" ht="12.75" customHeight="1">
      <c r="A140" s="99" t="s">
        <v>854</v>
      </c>
      <c r="B140" s="446">
        <v>7310</v>
      </c>
      <c r="C140" s="421">
        <f t="shared" ref="C140:C151" si="1">+B140*1.19</f>
        <v>8698.9</v>
      </c>
      <c r="D140" s="265"/>
      <c r="E140" s="265"/>
      <c r="F140" s="265"/>
      <c r="G140" s="24"/>
    </row>
    <row r="141" spans="1:7" ht="12.75" customHeight="1">
      <c r="A141" s="840" t="s">
        <v>872</v>
      </c>
      <c r="B141" s="265"/>
      <c r="C141" s="421"/>
      <c r="D141" s="265"/>
      <c r="E141" s="265"/>
      <c r="F141" s="265"/>
      <c r="G141" s="24"/>
    </row>
    <row r="142" spans="1:7" ht="12.75" customHeight="1">
      <c r="A142" s="99" t="s">
        <v>873</v>
      </c>
      <c r="B142" s="446">
        <v>10960</v>
      </c>
      <c r="C142" s="421">
        <f t="shared" si="1"/>
        <v>13042.4</v>
      </c>
      <c r="D142" s="265"/>
      <c r="E142" s="265"/>
      <c r="F142" s="265"/>
      <c r="G142" s="24"/>
    </row>
    <row r="143" spans="1:7" ht="12.75" customHeight="1">
      <c r="A143" s="99" t="s">
        <v>874</v>
      </c>
      <c r="B143" s="446">
        <v>14870</v>
      </c>
      <c r="C143" s="421">
        <f t="shared" si="1"/>
        <v>17695.3</v>
      </c>
      <c r="D143" s="265"/>
      <c r="E143" s="265"/>
      <c r="F143" s="265"/>
      <c r="G143" s="24"/>
    </row>
    <row r="144" spans="1:7" ht="12.75" customHeight="1">
      <c r="A144" s="99" t="s">
        <v>875</v>
      </c>
      <c r="B144" s="446">
        <v>19790</v>
      </c>
      <c r="C144" s="421">
        <f t="shared" si="1"/>
        <v>23550.1</v>
      </c>
      <c r="D144" s="265"/>
      <c r="E144" s="265"/>
      <c r="F144" s="265"/>
      <c r="G144" s="24"/>
    </row>
    <row r="145" spans="1:7" ht="12.75" customHeight="1">
      <c r="A145" s="99" t="s">
        <v>876</v>
      </c>
      <c r="B145" s="446">
        <v>25580</v>
      </c>
      <c r="C145" s="421">
        <f t="shared" si="1"/>
        <v>30440.199999999997</v>
      </c>
      <c r="D145" s="265"/>
      <c r="E145" s="265"/>
      <c r="F145" s="265"/>
      <c r="G145" s="24"/>
    </row>
    <row r="146" spans="1:7" ht="12.75" customHeight="1">
      <c r="A146" s="99" t="s">
        <v>877</v>
      </c>
      <c r="B146" s="446">
        <v>36670</v>
      </c>
      <c r="C146" s="421">
        <f t="shared" si="1"/>
        <v>43637.299999999996</v>
      </c>
      <c r="D146" s="265"/>
      <c r="E146" s="265"/>
      <c r="F146" s="265"/>
      <c r="G146" s="24"/>
    </row>
    <row r="147" spans="1:7" ht="12.75" customHeight="1">
      <c r="A147" s="99" t="s">
        <v>878</v>
      </c>
      <c r="B147" s="446">
        <v>32390</v>
      </c>
      <c r="C147" s="421">
        <f t="shared" si="1"/>
        <v>38544.1</v>
      </c>
      <c r="D147" s="265"/>
      <c r="E147" s="265"/>
      <c r="F147" s="265"/>
      <c r="G147" s="24"/>
    </row>
    <row r="148" spans="1:7" ht="12.75" customHeight="1">
      <c r="A148" s="99" t="s">
        <v>879</v>
      </c>
      <c r="B148" s="446">
        <v>28230</v>
      </c>
      <c r="C148" s="421">
        <f t="shared" si="1"/>
        <v>33593.699999999997</v>
      </c>
      <c r="D148" s="265"/>
      <c r="E148" s="265"/>
      <c r="F148" s="265"/>
      <c r="G148" s="24"/>
    </row>
    <row r="149" spans="1:7" ht="12.75" customHeight="1">
      <c r="A149" s="99" t="s">
        <v>880</v>
      </c>
      <c r="B149" s="446">
        <v>38940</v>
      </c>
      <c r="C149" s="421">
        <f t="shared" si="1"/>
        <v>46338.6</v>
      </c>
      <c r="D149" s="265"/>
      <c r="E149" s="265"/>
      <c r="F149" s="265"/>
      <c r="G149" s="24"/>
    </row>
    <row r="150" spans="1:7" ht="12.75" customHeight="1">
      <c r="A150" s="99" t="s">
        <v>881</v>
      </c>
      <c r="B150" s="446">
        <v>77000</v>
      </c>
      <c r="C150" s="421">
        <f t="shared" si="1"/>
        <v>91630</v>
      </c>
      <c r="D150" s="265"/>
      <c r="E150" s="265"/>
      <c r="F150" s="265"/>
      <c r="G150" s="24"/>
    </row>
    <row r="151" spans="1:7" ht="12.75" customHeight="1">
      <c r="A151" s="99" t="s">
        <v>882</v>
      </c>
      <c r="B151" s="446">
        <v>32640</v>
      </c>
      <c r="C151" s="421">
        <f t="shared" si="1"/>
        <v>38841.599999999999</v>
      </c>
      <c r="D151" s="265"/>
      <c r="E151" s="265"/>
      <c r="F151" s="265"/>
      <c r="G151" s="24"/>
    </row>
    <row r="152" spans="1:7" ht="12.75" customHeight="1">
      <c r="A152" s="833" t="s">
        <v>883</v>
      </c>
      <c r="B152" s="448">
        <v>46120</v>
      </c>
      <c r="C152" s="424">
        <f>+B152*1.19</f>
        <v>54882.799999999996</v>
      </c>
      <c r="D152" s="265"/>
      <c r="E152" s="265"/>
      <c r="F152" s="265"/>
      <c r="G152" s="24"/>
    </row>
    <row r="153" spans="1:7" ht="12.75" customHeight="1">
      <c r="A153" s="99" t="s">
        <v>378</v>
      </c>
      <c r="B153" s="265"/>
      <c r="C153" s="265"/>
      <c r="D153" s="265"/>
      <c r="E153" s="265"/>
      <c r="F153" s="265"/>
      <c r="G153" s="24"/>
    </row>
    <row r="154" spans="1:7" ht="12.75" customHeight="1">
      <c r="A154" s="99" t="s">
        <v>884</v>
      </c>
      <c r="B154" s="265"/>
      <c r="C154" s="265"/>
      <c r="D154" s="265"/>
      <c r="E154" s="265"/>
      <c r="F154" s="265"/>
      <c r="G154" s="24"/>
    </row>
    <row r="155" spans="1:7" ht="12.75" customHeight="1">
      <c r="A155" s="99"/>
      <c r="B155" s="265"/>
      <c r="C155" s="265"/>
      <c r="D155" s="265"/>
      <c r="E155" s="265"/>
      <c r="F155" s="265"/>
      <c r="G155" s="24"/>
    </row>
    <row r="156" spans="1:7" ht="12.75" customHeight="1">
      <c r="A156" s="17" t="s">
        <v>266</v>
      </c>
      <c r="B156" s="265"/>
      <c r="C156" s="265"/>
      <c r="D156" s="265"/>
      <c r="E156" s="265"/>
      <c r="F156" s="265"/>
      <c r="G156" s="24"/>
    </row>
    <row r="157" spans="1:7" ht="12.75" customHeight="1">
      <c r="A157" s="99"/>
      <c r="B157" s="265" t="s">
        <v>842</v>
      </c>
      <c r="C157" s="265" t="s">
        <v>885</v>
      </c>
      <c r="D157" s="265"/>
      <c r="E157" s="265"/>
      <c r="F157" s="265"/>
      <c r="G157" s="24"/>
    </row>
    <row r="158" spans="1:7" ht="12.75" customHeight="1">
      <c r="A158" s="841" t="s">
        <v>886</v>
      </c>
      <c r="B158" s="449">
        <v>230</v>
      </c>
      <c r="C158" s="451">
        <f>+B158*1.19</f>
        <v>273.7</v>
      </c>
      <c r="D158" s="265"/>
      <c r="E158" s="265"/>
      <c r="F158" s="265"/>
      <c r="G158" s="24"/>
    </row>
    <row r="159" spans="1:7" ht="12.75" customHeight="1">
      <c r="A159" s="99"/>
      <c r="B159" s="265"/>
      <c r="C159" s="265"/>
      <c r="D159" s="265"/>
      <c r="E159" s="265"/>
      <c r="F159" s="265"/>
      <c r="G159" s="24"/>
    </row>
    <row r="160" spans="1:7" ht="12.75" customHeight="1">
      <c r="A160" s="99" t="s">
        <v>66</v>
      </c>
      <c r="B160" s="265"/>
      <c r="C160" s="265"/>
      <c r="D160" s="265"/>
      <c r="E160" s="265"/>
      <c r="F160" s="265"/>
      <c r="G160" s="24"/>
    </row>
    <row r="161" spans="1:7" ht="12.75" customHeight="1">
      <c r="A161" s="99" t="s">
        <v>887</v>
      </c>
      <c r="B161" s="265"/>
      <c r="C161" s="265"/>
      <c r="D161" s="265"/>
      <c r="E161" s="265"/>
      <c r="F161" s="265"/>
      <c r="G161" s="24"/>
    </row>
    <row r="162" spans="1:7" ht="12.75" customHeight="1" thickBot="1">
      <c r="A162" s="396"/>
      <c r="B162" s="3"/>
      <c r="C162" s="3"/>
      <c r="D162" s="3"/>
      <c r="E162" s="3"/>
      <c r="F162" s="3"/>
      <c r="G162" s="102"/>
    </row>
    <row r="163" spans="1:7" ht="12.75" customHeight="1">
      <c r="A163" s="265"/>
      <c r="B163" s="265"/>
      <c r="C163" s="265"/>
      <c r="D163" s="265"/>
    </row>
    <row r="164" spans="1:7" ht="12.75" customHeight="1">
      <c r="A164" s="265"/>
      <c r="B164" s="265"/>
      <c r="C164" s="265"/>
      <c r="D164" s="265"/>
    </row>
    <row r="165" spans="1:7" ht="12.75" customHeight="1">
      <c r="A165" s="265"/>
      <c r="B165" s="265"/>
      <c r="C165" s="265"/>
      <c r="D165" s="265"/>
    </row>
    <row r="166" spans="1:7" ht="12.75" customHeight="1">
      <c r="A166" s="266"/>
      <c r="B166" s="265"/>
      <c r="C166" s="265"/>
      <c r="D166" s="265"/>
    </row>
    <row r="167" spans="1:7" ht="12.75" customHeight="1">
      <c r="A167" s="265"/>
      <c r="B167" s="265"/>
      <c r="C167" s="265"/>
      <c r="D167" s="265"/>
    </row>
    <row r="168" spans="1:7" ht="12.75" customHeight="1">
      <c r="A168" s="265"/>
      <c r="B168" s="265"/>
      <c r="C168" s="265"/>
      <c r="D168" s="265"/>
    </row>
    <row r="169" spans="1:7" ht="12.75" customHeight="1">
      <c r="A169" s="265"/>
      <c r="B169" s="265"/>
      <c r="C169" s="265"/>
      <c r="D169" s="265"/>
    </row>
    <row r="170" spans="1:7" ht="12.75" customHeight="1">
      <c r="A170" s="265"/>
      <c r="B170" s="265"/>
      <c r="C170" s="265"/>
      <c r="D170" s="265"/>
    </row>
    <row r="171" spans="1:7" ht="12.75" customHeight="1">
      <c r="A171" s="265"/>
      <c r="B171" s="265"/>
      <c r="C171" s="265"/>
      <c r="D171" s="265"/>
    </row>
    <row r="172" spans="1:7" ht="12.75" customHeight="1"/>
    <row r="173" spans="1:7" ht="12.75" customHeight="1"/>
    <row r="174" spans="1:7" ht="12.75" customHeight="1"/>
    <row r="175" spans="1:7" ht="12.75" customHeight="1"/>
    <row r="176" spans="1:7"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row r="4280" ht="12.75" customHeight="1"/>
    <row r="4281" ht="12.75" customHeight="1"/>
    <row r="4282" ht="12.75" customHeight="1"/>
    <row r="4283" ht="12.75" customHeight="1"/>
  </sheetData>
  <mergeCells count="11">
    <mergeCell ref="A1:F1"/>
    <mergeCell ref="B24:D24"/>
    <mergeCell ref="E24:G24"/>
    <mergeCell ref="A3:G3"/>
    <mergeCell ref="E25:E27"/>
    <mergeCell ref="F25:F27"/>
    <mergeCell ref="G25:G27"/>
    <mergeCell ref="A25:A27"/>
    <mergeCell ref="B25:B27"/>
    <mergeCell ref="C25:C27"/>
    <mergeCell ref="D25:D27"/>
  </mergeCells>
  <hyperlinks>
    <hyperlink ref="G1" location="Indhold!A1" display="Tilbage til indholdsoversigten"/>
    <hyperlink ref="E5" location="Kontaktpersoner!E9" display="kontaktperson"/>
    <hyperlink ref="F5" location="Indhold!A1" display="Tilbage til indholdsoversigten"/>
  </hyperlinks>
  <pageMargins left="0.75" right="0.75" top="1" bottom="1" header="0" footer="0"/>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Normal="100" workbookViewId="0">
      <selection activeCell="F1" sqref="F1:G1"/>
    </sheetView>
  </sheetViews>
  <sheetFormatPr defaultColWidth="9.140625" defaultRowHeight="17.649999999999999" customHeight="1"/>
  <cols>
    <col min="1" max="1" width="39.140625" style="415" customWidth="1"/>
    <col min="2" max="2" width="22.5703125" style="415" customWidth="1"/>
    <col min="3" max="3" width="20.85546875" style="415" customWidth="1"/>
    <col min="4" max="4" width="16.7109375" style="415" customWidth="1"/>
    <col min="5" max="5" width="22.85546875" style="415" customWidth="1"/>
    <col min="6" max="6" width="21" style="415" customWidth="1"/>
    <col min="7" max="7" width="21.5703125" style="415" customWidth="1"/>
    <col min="8" max="8" width="12.28515625" style="415" customWidth="1"/>
    <col min="9" max="9" width="10.7109375" style="415" customWidth="1"/>
    <col min="10" max="10" width="17.7109375" style="415" customWidth="1"/>
    <col min="11" max="11" width="21.5703125" style="415" customWidth="1"/>
    <col min="12" max="12" width="15.5703125" style="415" customWidth="1"/>
    <col min="13" max="13" width="19.28515625" style="415" customWidth="1"/>
    <col min="14" max="14" width="14.5703125" style="415" customWidth="1"/>
    <col min="15" max="15" width="13.42578125" style="415" customWidth="1"/>
    <col min="16" max="16" width="15.7109375" style="415" customWidth="1"/>
    <col min="17" max="16384" width="9.140625" style="415"/>
  </cols>
  <sheetData>
    <row r="1" spans="1:7" ht="17.649999999999999" customHeight="1" thickBot="1">
      <c r="A1" s="977" t="s">
        <v>803</v>
      </c>
      <c r="B1" s="978"/>
      <c r="C1" s="978"/>
      <c r="D1" s="978"/>
      <c r="E1" s="978"/>
      <c r="F1" s="975" t="s">
        <v>80</v>
      </c>
      <c r="G1" s="976"/>
    </row>
    <row r="2" spans="1:7" s="504" customFormat="1" ht="17.649999999999999" customHeight="1">
      <c r="A2" s="517"/>
      <c r="B2" s="517"/>
      <c r="C2" s="265"/>
      <c r="D2" s="518"/>
      <c r="E2" s="518"/>
      <c r="F2" s="518"/>
    </row>
    <row r="3" spans="1:7" s="504" customFormat="1" ht="17.649999999999999" customHeight="1" thickBot="1">
      <c r="A3" s="517"/>
      <c r="B3" s="517"/>
      <c r="C3" s="265"/>
      <c r="D3" s="518"/>
      <c r="E3" s="518"/>
      <c r="F3" s="518"/>
    </row>
    <row r="4" spans="1:7" ht="12.75" customHeight="1">
      <c r="A4" s="842" t="s">
        <v>893</v>
      </c>
      <c r="B4" s="2"/>
      <c r="C4" s="2"/>
      <c r="D4" s="2"/>
      <c r="E4" s="2"/>
      <c r="F4" s="2"/>
      <c r="G4" s="549"/>
    </row>
    <row r="5" spans="1:7" ht="12.75">
      <c r="A5" s="99" t="s">
        <v>809</v>
      </c>
      <c r="B5" s="265"/>
      <c r="C5" s="265"/>
      <c r="D5" s="265"/>
      <c r="E5" s="265"/>
      <c r="F5" s="265"/>
      <c r="G5" s="24"/>
    </row>
    <row r="6" spans="1:7" s="490" customFormat="1" ht="12.75">
      <c r="A6" s="99"/>
      <c r="B6" s="265"/>
      <c r="C6" s="265"/>
      <c r="D6" s="265"/>
      <c r="E6" s="265"/>
      <c r="F6" s="265"/>
      <c r="G6" s="24"/>
    </row>
    <row r="7" spans="1:7" ht="12.75">
      <c r="A7" s="99"/>
      <c r="B7" s="265"/>
      <c r="C7" s="265"/>
      <c r="D7" s="265"/>
      <c r="E7" s="265"/>
      <c r="F7" s="265"/>
      <c r="G7" s="24"/>
    </row>
    <row r="8" spans="1:7" ht="12.75">
      <c r="A8" s="99"/>
      <c r="B8" s="265"/>
      <c r="C8" s="265"/>
      <c r="D8" s="265"/>
      <c r="E8" s="265"/>
      <c r="F8" s="265"/>
      <c r="G8" s="24"/>
    </row>
    <row r="9" spans="1:7" ht="12.75">
      <c r="A9" s="840" t="s">
        <v>812</v>
      </c>
      <c r="B9" s="1064" t="s">
        <v>810</v>
      </c>
      <c r="C9" s="1064"/>
      <c r="D9" s="1064"/>
      <c r="E9" s="1065" t="s">
        <v>811</v>
      </c>
      <c r="F9" s="1064"/>
      <c r="G9" s="1066"/>
    </row>
    <row r="10" spans="1:7" ht="12.75">
      <c r="A10" s="17" t="s">
        <v>813</v>
      </c>
      <c r="B10" s="266" t="s">
        <v>830</v>
      </c>
      <c r="C10" s="266" t="s">
        <v>913</v>
      </c>
      <c r="D10" s="266" t="s">
        <v>870</v>
      </c>
      <c r="E10" s="437" t="s">
        <v>830</v>
      </c>
      <c r="F10" s="266" t="s">
        <v>913</v>
      </c>
      <c r="G10" s="750" t="s">
        <v>870</v>
      </c>
    </row>
    <row r="11" spans="1:7" ht="12.75">
      <c r="A11" s="21" t="s">
        <v>853</v>
      </c>
      <c r="B11" s="416">
        <v>11610</v>
      </c>
      <c r="C11" s="417">
        <v>0</v>
      </c>
      <c r="D11" s="417">
        <v>8070</v>
      </c>
      <c r="E11" s="416">
        <f>+B11*1.05</f>
        <v>12190.5</v>
      </c>
      <c r="F11" s="417">
        <v>0</v>
      </c>
      <c r="G11" s="843">
        <f>+D11*1.19</f>
        <v>9603.2999999999993</v>
      </c>
    </row>
    <row r="12" spans="1:7" ht="12.75" customHeight="1">
      <c r="A12" s="21" t="s">
        <v>814</v>
      </c>
      <c r="B12" s="419">
        <v>11610</v>
      </c>
      <c r="C12" s="420">
        <v>0</v>
      </c>
      <c r="D12" s="420">
        <v>8070</v>
      </c>
      <c r="E12" s="419">
        <f>+B11*1.07</f>
        <v>12422.7</v>
      </c>
      <c r="F12" s="420">
        <v>0</v>
      </c>
      <c r="G12" s="836">
        <f>+D11*1.19</f>
        <v>9603.2999999999993</v>
      </c>
    </row>
    <row r="13" spans="1:7" ht="12.75" customHeight="1">
      <c r="A13" s="99" t="s">
        <v>815</v>
      </c>
      <c r="B13" s="419"/>
      <c r="C13" s="420"/>
      <c r="D13" s="420"/>
      <c r="E13" s="419"/>
      <c r="F13" s="420"/>
      <c r="G13" s="836"/>
    </row>
    <row r="14" spans="1:7" ht="12.75" customHeight="1">
      <c r="A14" s="99" t="s">
        <v>816</v>
      </c>
      <c r="B14" s="419"/>
      <c r="C14" s="420"/>
      <c r="D14" s="420"/>
      <c r="E14" s="419"/>
      <c r="F14" s="420"/>
      <c r="G14" s="836"/>
    </row>
    <row r="15" spans="1:7" ht="12.75">
      <c r="A15" s="99" t="s">
        <v>817</v>
      </c>
      <c r="B15" s="419">
        <v>15650</v>
      </c>
      <c r="C15" s="420">
        <v>0</v>
      </c>
      <c r="D15" s="420">
        <v>5040</v>
      </c>
      <c r="E15" s="419">
        <f>+B15*1.06</f>
        <v>16589</v>
      </c>
      <c r="F15" s="420">
        <v>0</v>
      </c>
      <c r="G15" s="836">
        <f t="shared" ref="G15:G19" si="0">+D15*1.19</f>
        <v>5997.5999999999995</v>
      </c>
    </row>
    <row r="16" spans="1:7" ht="12.75">
      <c r="A16" s="99" t="s">
        <v>245</v>
      </c>
      <c r="B16" s="419">
        <v>22610</v>
      </c>
      <c r="C16" s="420">
        <v>0</v>
      </c>
      <c r="D16" s="420">
        <v>7440</v>
      </c>
      <c r="E16" s="419">
        <f>+B16*1.06</f>
        <v>23966.600000000002</v>
      </c>
      <c r="F16" s="420">
        <v>0</v>
      </c>
      <c r="G16" s="836">
        <f t="shared" si="0"/>
        <v>8853.6</v>
      </c>
    </row>
    <row r="17" spans="1:7" ht="12.75">
      <c r="A17" s="99" t="s">
        <v>800</v>
      </c>
      <c r="B17" s="419">
        <v>27710</v>
      </c>
      <c r="C17" s="420">
        <v>0</v>
      </c>
      <c r="D17" s="420">
        <v>8570</v>
      </c>
      <c r="E17" s="419">
        <f t="shared" ref="E17:E22" si="1">+B17*1.07</f>
        <v>29649.7</v>
      </c>
      <c r="F17" s="420">
        <v>0</v>
      </c>
      <c r="G17" s="836">
        <f t="shared" si="0"/>
        <v>10198.299999999999</v>
      </c>
    </row>
    <row r="18" spans="1:7" ht="12.75">
      <c r="A18" s="99" t="s">
        <v>818</v>
      </c>
      <c r="B18" s="419">
        <v>50900</v>
      </c>
      <c r="C18" s="420">
        <v>0</v>
      </c>
      <c r="D18" s="420">
        <v>8570</v>
      </c>
      <c r="E18" s="419">
        <f t="shared" si="1"/>
        <v>54463</v>
      </c>
      <c r="F18" s="420">
        <v>0</v>
      </c>
      <c r="G18" s="836">
        <f t="shared" si="0"/>
        <v>10198.299999999999</v>
      </c>
    </row>
    <row r="19" spans="1:7" ht="12.75">
      <c r="A19" s="99" t="s">
        <v>801</v>
      </c>
      <c r="B19" s="419">
        <v>50900</v>
      </c>
      <c r="C19" s="420">
        <v>0</v>
      </c>
      <c r="D19" s="420">
        <v>8570</v>
      </c>
      <c r="E19" s="419">
        <f t="shared" si="1"/>
        <v>54463</v>
      </c>
      <c r="F19" s="420">
        <v>0</v>
      </c>
      <c r="G19" s="836">
        <f t="shared" si="0"/>
        <v>10198.299999999999</v>
      </c>
    </row>
    <row r="20" spans="1:7" ht="12.75">
      <c r="A20" s="99" t="s">
        <v>269</v>
      </c>
      <c r="B20" s="419">
        <v>16460</v>
      </c>
      <c r="C20" s="420">
        <v>0</v>
      </c>
      <c r="D20" s="420">
        <v>3990</v>
      </c>
      <c r="E20" s="419">
        <f t="shared" si="1"/>
        <v>17612.2</v>
      </c>
      <c r="F20" s="420">
        <v>0</v>
      </c>
      <c r="G20" s="836">
        <f>+D20*1.19</f>
        <v>4748.0999999999995</v>
      </c>
    </row>
    <row r="21" spans="1:7" ht="12.75">
      <c r="A21" s="99" t="s">
        <v>819</v>
      </c>
      <c r="B21" s="419">
        <v>25000</v>
      </c>
      <c r="C21" s="420">
        <v>0</v>
      </c>
      <c r="D21" s="420">
        <v>6930</v>
      </c>
      <c r="E21" s="419">
        <f t="shared" si="1"/>
        <v>26750</v>
      </c>
      <c r="F21" s="420">
        <v>0</v>
      </c>
      <c r="G21" s="836">
        <f>+D21*1.19</f>
        <v>8246.6999999999989</v>
      </c>
    </row>
    <row r="22" spans="1:7" ht="12.75" customHeight="1">
      <c r="A22" s="99" t="s">
        <v>820</v>
      </c>
      <c r="B22" s="422">
        <v>76570</v>
      </c>
      <c r="C22" s="423">
        <v>8070</v>
      </c>
      <c r="D22" s="423">
        <v>7330</v>
      </c>
      <c r="E22" s="422">
        <f t="shared" si="1"/>
        <v>81929.900000000009</v>
      </c>
      <c r="F22" s="423">
        <f>+C22*1.1</f>
        <v>8877</v>
      </c>
      <c r="G22" s="838">
        <f>+D22*1.19</f>
        <v>8722.6999999999989</v>
      </c>
    </row>
    <row r="23" spans="1:7" ht="12.75">
      <c r="A23" s="99"/>
      <c r="B23" s="265"/>
      <c r="C23" s="265"/>
      <c r="D23" s="265"/>
      <c r="E23" s="265"/>
      <c r="F23" s="265"/>
      <c r="G23" s="24"/>
    </row>
    <row r="24" spans="1:7" ht="13.5" thickBot="1">
      <c r="A24" s="844"/>
      <c r="B24" s="3"/>
      <c r="C24" s="3"/>
      <c r="D24" s="3"/>
      <c r="E24" s="3"/>
      <c r="F24" s="3"/>
      <c r="G24" s="102"/>
    </row>
    <row r="25" spans="1:7" ht="12.75">
      <c r="A25" s="38"/>
      <c r="B25" s="38"/>
      <c r="C25" s="265"/>
    </row>
    <row r="26" spans="1:7" ht="12.75">
      <c r="A26" s="265"/>
      <c r="B26" s="265"/>
      <c r="C26" s="265"/>
    </row>
    <row r="27" spans="1:7" ht="12.75">
      <c r="A27" s="265"/>
      <c r="B27" s="265"/>
      <c r="C27" s="265"/>
    </row>
    <row r="28" spans="1:7" ht="12.75"/>
    <row r="29" spans="1:7" ht="12.75"/>
    <row r="30" spans="1:7" ht="12.75"/>
    <row r="31" spans="1:7" ht="12.75"/>
    <row r="32" spans="1:7" ht="12.75" customHeight="1"/>
    <row r="33" ht="12.75"/>
    <row r="34" ht="12.75"/>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row r="73" ht="12.75"/>
  </sheetData>
  <mergeCells count="4">
    <mergeCell ref="F1:G1"/>
    <mergeCell ref="A1:E1"/>
    <mergeCell ref="B9:D9"/>
    <mergeCell ref="E9:G9"/>
  </mergeCells>
  <hyperlinks>
    <hyperlink ref="F1" location="Indhold!A1" display="Tilbage til indholdsoversigten"/>
    <hyperlink ref="F5" location="Indhold!A1" display="tilbage til forsiden"/>
    <hyperlink ref="E5" location="Kontaktpersoner!E9" display="kontaktperson"/>
  </hyperlinks>
  <pageMargins left="0.74803149606299213" right="0.74803149606299213" top="0.98425196850393704" bottom="0.98425196850393704" header="0" footer="0"/>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J16"/>
  <sheetViews>
    <sheetView zoomScaleNormal="100" workbookViewId="0">
      <selection activeCell="G1" sqref="G1:I1"/>
    </sheetView>
  </sheetViews>
  <sheetFormatPr defaultRowHeight="12.75"/>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c r="A1" s="977" t="s">
        <v>803</v>
      </c>
      <c r="B1" s="978"/>
      <c r="C1" s="978"/>
      <c r="D1" s="978"/>
      <c r="E1" s="978"/>
      <c r="F1" s="978"/>
      <c r="G1" s="975" t="s">
        <v>80</v>
      </c>
      <c r="H1" s="975"/>
      <c r="I1" s="976"/>
      <c r="J1" s="1"/>
    </row>
    <row r="2" spans="1:10" s="504" customFormat="1" ht="18.75" customHeight="1">
      <c r="A2" s="517"/>
      <c r="B2" s="517"/>
      <c r="C2" s="517"/>
      <c r="D2" s="517"/>
      <c r="E2" s="517"/>
      <c r="F2" s="517"/>
      <c r="G2" s="576"/>
      <c r="H2" s="576"/>
      <c r="I2" s="576"/>
    </row>
    <row r="3" spans="1:10" ht="12.75" customHeight="1" thickBot="1"/>
    <row r="4" spans="1:10" ht="13.5" thickBot="1">
      <c r="A4" s="1067" t="s">
        <v>946</v>
      </c>
      <c r="B4" s="1068"/>
      <c r="C4" s="1068"/>
      <c r="D4" s="1068"/>
      <c r="E4" s="1068"/>
      <c r="F4" s="1068"/>
      <c r="G4" s="1068"/>
      <c r="H4" s="1068"/>
      <c r="I4" s="1069"/>
    </row>
    <row r="5" spans="1:10" s="504" customFormat="1">
      <c r="A5" s="845"/>
      <c r="B5" s="108"/>
      <c r="C5" s="108"/>
      <c r="D5" s="110"/>
      <c r="E5" s="110"/>
      <c r="F5" s="110"/>
      <c r="G5" s="110"/>
      <c r="H5" s="110"/>
      <c r="I5" s="846"/>
    </row>
    <row r="6" spans="1:10">
      <c r="A6" s="847"/>
      <c r="B6" s="110"/>
      <c r="C6" s="110"/>
      <c r="D6" s="110"/>
      <c r="E6" s="110"/>
      <c r="F6" s="110"/>
      <c r="G6" s="110"/>
      <c r="H6" s="110"/>
      <c r="I6" s="846"/>
    </row>
    <row r="7" spans="1:10">
      <c r="A7" s="848" t="s">
        <v>42</v>
      </c>
      <c r="B7" s="1070" t="s">
        <v>43</v>
      </c>
      <c r="C7" s="1071"/>
      <c r="D7" s="1071"/>
      <c r="E7" s="1072"/>
      <c r="F7" s="1071" t="s">
        <v>44</v>
      </c>
      <c r="G7" s="1071"/>
      <c r="H7" s="1071"/>
      <c r="I7" s="1073"/>
    </row>
    <row r="8" spans="1:10" ht="25.5">
      <c r="A8" s="847"/>
      <c r="B8" s="852" t="s">
        <v>6</v>
      </c>
      <c r="C8" s="853" t="s">
        <v>157</v>
      </c>
      <c r="D8" s="853" t="s">
        <v>5</v>
      </c>
      <c r="E8" s="854" t="s">
        <v>7</v>
      </c>
      <c r="F8" s="852" t="s">
        <v>6</v>
      </c>
      <c r="G8" s="853" t="s">
        <v>157</v>
      </c>
      <c r="H8" s="853" t="s">
        <v>5</v>
      </c>
      <c r="I8" s="855" t="s">
        <v>7</v>
      </c>
    </row>
    <row r="9" spans="1:10">
      <c r="A9" s="847"/>
      <c r="B9" s="856" t="s">
        <v>267</v>
      </c>
      <c r="C9" s="857" t="s">
        <v>268</v>
      </c>
      <c r="D9" s="857" t="s">
        <v>268</v>
      </c>
      <c r="E9" s="858" t="s">
        <v>268</v>
      </c>
      <c r="F9" s="856" t="s">
        <v>267</v>
      </c>
      <c r="G9" s="857" t="s">
        <v>268</v>
      </c>
      <c r="H9" s="857" t="s">
        <v>268</v>
      </c>
      <c r="I9" s="859" t="s">
        <v>268</v>
      </c>
    </row>
    <row r="10" spans="1:10">
      <c r="A10" s="847"/>
      <c r="B10" s="109"/>
      <c r="C10" s="110"/>
      <c r="D10" s="110"/>
      <c r="E10" s="111"/>
      <c r="F10" s="109"/>
      <c r="G10" s="110"/>
      <c r="H10" s="110"/>
      <c r="I10" s="846"/>
    </row>
    <row r="11" spans="1:10">
      <c r="A11" s="847"/>
      <c r="B11" s="112">
        <v>78360</v>
      </c>
      <c r="C11" s="113">
        <v>18410</v>
      </c>
      <c r="D11" s="113">
        <v>26720</v>
      </c>
      <c r="E11" s="114">
        <v>26880</v>
      </c>
      <c r="F11" s="112">
        <f>+B11*1.07</f>
        <v>83845.200000000012</v>
      </c>
      <c r="G11" s="112">
        <f>+C11*1.11</f>
        <v>20435.100000000002</v>
      </c>
      <c r="H11" s="112">
        <f>+D11*1.19</f>
        <v>31796.799999999999</v>
      </c>
      <c r="I11" s="849">
        <f>E11*1.07</f>
        <v>28761.600000000002</v>
      </c>
    </row>
    <row r="12" spans="1:10">
      <c r="A12" s="847"/>
      <c r="B12" s="850"/>
      <c r="C12" s="850"/>
      <c r="D12" s="850"/>
      <c r="E12" s="850"/>
      <c r="F12" s="850"/>
      <c r="G12" s="850"/>
      <c r="H12" s="850"/>
      <c r="I12" s="851"/>
    </row>
    <row r="13" spans="1:10">
      <c r="A13" s="848" t="s">
        <v>225</v>
      </c>
      <c r="B13" s="850"/>
      <c r="C13" s="850"/>
      <c r="D13" s="850"/>
      <c r="E13" s="850"/>
      <c r="F13" s="850"/>
      <c r="G13" s="850"/>
      <c r="H13" s="850"/>
      <c r="I13" s="851"/>
    </row>
    <row r="14" spans="1:10">
      <c r="A14" s="847"/>
      <c r="B14" s="850"/>
      <c r="C14" s="850"/>
      <c r="D14" s="850"/>
      <c r="E14" s="850"/>
      <c r="F14" s="850"/>
      <c r="G14" s="850"/>
      <c r="H14" s="850"/>
      <c r="I14" s="851"/>
    </row>
    <row r="15" spans="1:10">
      <c r="A15" s="848" t="s">
        <v>200</v>
      </c>
      <c r="B15" s="850">
        <v>1844740</v>
      </c>
      <c r="C15" s="850"/>
      <c r="D15" s="850"/>
      <c r="E15" s="850"/>
      <c r="F15" s="850"/>
      <c r="G15" s="850"/>
      <c r="H15" s="850"/>
      <c r="I15" s="851"/>
    </row>
    <row r="16" spans="1:10" ht="13.5" thickBot="1">
      <c r="A16" s="396"/>
      <c r="B16" s="3"/>
      <c r="C16" s="3"/>
      <c r="D16" s="3"/>
      <c r="E16" s="3"/>
      <c r="F16" s="3"/>
      <c r="G16" s="3"/>
      <c r="H16" s="3"/>
      <c r="I16" s="102"/>
    </row>
  </sheetData>
  <mergeCells count="5">
    <mergeCell ref="G1:I1"/>
    <mergeCell ref="A1:F1"/>
    <mergeCell ref="A4:I4"/>
    <mergeCell ref="B7:E7"/>
    <mergeCell ref="F7:I7"/>
  </mergeCells>
  <phoneticPr fontId="0" type="noConversion"/>
  <hyperlinks>
    <hyperlink ref="G1" location="Indhold!A1" display="Tilbage til indholdsoversigten"/>
  </hyperlinks>
  <pageMargins left="0.75" right="0.75" top="1" bottom="1" header="0" footer="0"/>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M85"/>
  <sheetViews>
    <sheetView zoomScaleNormal="100" workbookViewId="0">
      <selection activeCell="J1" sqref="J1:L1"/>
    </sheetView>
  </sheetViews>
  <sheetFormatPr defaultRowHeight="12.75"/>
  <cols>
    <col min="1" max="1" width="9.85546875" customWidth="1"/>
    <col min="2" max="2" width="39" customWidth="1"/>
    <col min="3" max="3" width="16.7109375" hidden="1" customWidth="1"/>
    <col min="4" max="4" width="36.57031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3" ht="23.65" customHeight="1" thickBot="1">
      <c r="A1" s="977" t="s">
        <v>803</v>
      </c>
      <c r="B1" s="978"/>
      <c r="C1" s="978"/>
      <c r="D1" s="978"/>
      <c r="E1" s="978"/>
      <c r="F1" s="978"/>
      <c r="G1" s="978"/>
      <c r="H1" s="978"/>
      <c r="I1" s="978"/>
      <c r="J1" s="975" t="s">
        <v>80</v>
      </c>
      <c r="K1" s="975"/>
      <c r="L1" s="976"/>
    </row>
    <row r="2" spans="1:13" s="504" customFormat="1" ht="23.65" customHeight="1">
      <c r="A2" s="517"/>
      <c r="B2" s="517"/>
      <c r="C2" s="265"/>
      <c r="D2" s="518"/>
      <c r="E2" s="518"/>
      <c r="F2" s="518"/>
      <c r="G2" s="518"/>
      <c r="H2" s="518"/>
      <c r="I2" s="518"/>
      <c r="J2" s="518"/>
      <c r="K2" s="518"/>
      <c r="L2" s="518"/>
    </row>
    <row r="3" spans="1:13" ht="13.5" thickBot="1"/>
    <row r="4" spans="1:13" ht="12.75" customHeight="1" thickBot="1">
      <c r="A4" s="863"/>
      <c r="B4" s="970" t="s">
        <v>947</v>
      </c>
      <c r="C4" s="970"/>
      <c r="D4" s="970"/>
      <c r="E4" s="970"/>
      <c r="F4" s="970"/>
      <c r="G4" s="970"/>
      <c r="H4" s="970"/>
      <c r="I4" s="970"/>
      <c r="J4" s="970"/>
      <c r="K4" s="970"/>
      <c r="L4" s="971"/>
      <c r="M4" s="320"/>
    </row>
    <row r="5" spans="1:13" ht="26.1" customHeight="1">
      <c r="A5" s="537"/>
      <c r="B5" s="240"/>
      <c r="C5" s="240"/>
      <c r="D5" s="240"/>
      <c r="E5" s="240"/>
      <c r="F5" s="240"/>
      <c r="G5" s="240"/>
      <c r="H5" s="240"/>
      <c r="I5" s="472"/>
      <c r="J5" s="240"/>
      <c r="K5" s="240"/>
      <c r="L5" s="91"/>
      <c r="M5" s="320"/>
    </row>
    <row r="6" spans="1:13">
      <c r="A6" s="864"/>
      <c r="B6" s="344"/>
      <c r="C6" s="344"/>
      <c r="D6" s="458"/>
      <c r="E6" s="1077" t="s">
        <v>43</v>
      </c>
      <c r="F6" s="1077"/>
      <c r="G6" s="1077"/>
      <c r="H6" s="1078"/>
      <c r="I6" s="1079" t="s">
        <v>44</v>
      </c>
      <c r="J6" s="1080"/>
      <c r="K6" s="1080"/>
      <c r="L6" s="1081"/>
      <c r="M6" s="320"/>
    </row>
    <row r="7" spans="1:13" ht="25.5">
      <c r="A7" s="865" t="s">
        <v>49</v>
      </c>
      <c r="B7" s="200" t="s">
        <v>265</v>
      </c>
      <c r="C7" s="200"/>
      <c r="D7" s="332"/>
      <c r="E7" s="332" t="s">
        <v>192</v>
      </c>
      <c r="F7" s="332" t="s">
        <v>193</v>
      </c>
      <c r="G7" s="332" t="s">
        <v>194</v>
      </c>
      <c r="H7" s="457"/>
      <c r="I7" s="332" t="s">
        <v>192</v>
      </c>
      <c r="J7" s="332" t="s">
        <v>193</v>
      </c>
      <c r="K7" s="332" t="s">
        <v>194</v>
      </c>
      <c r="L7" s="700"/>
      <c r="M7" s="320"/>
    </row>
    <row r="8" spans="1:13">
      <c r="A8" s="866"/>
      <c r="B8" s="182"/>
      <c r="C8" s="182"/>
      <c r="D8" s="182"/>
      <c r="E8" s="200" t="s">
        <v>267</v>
      </c>
      <c r="F8" s="200" t="s">
        <v>267</v>
      </c>
      <c r="G8" s="200" t="s">
        <v>268</v>
      </c>
      <c r="H8" s="333"/>
      <c r="I8" s="200" t="s">
        <v>267</v>
      </c>
      <c r="J8" s="200" t="s">
        <v>267</v>
      </c>
      <c r="K8" s="200" t="s">
        <v>268</v>
      </c>
      <c r="L8" s="750"/>
      <c r="M8" s="320"/>
    </row>
    <row r="9" spans="1:13" ht="19.5">
      <c r="A9" s="867"/>
      <c r="B9" s="200" t="s">
        <v>196</v>
      </c>
      <c r="C9" s="868"/>
      <c r="D9" s="335"/>
      <c r="E9" s="240"/>
      <c r="F9" s="240"/>
      <c r="G9" s="240"/>
      <c r="H9" s="334"/>
      <c r="I9" s="335"/>
      <c r="J9" s="335"/>
      <c r="K9" s="336"/>
      <c r="L9" s="869"/>
      <c r="M9" s="320"/>
    </row>
    <row r="10" spans="1:13" ht="15">
      <c r="A10" s="870">
        <v>3015</v>
      </c>
      <c r="B10" s="871" t="s">
        <v>328</v>
      </c>
      <c r="C10" s="871"/>
      <c r="D10" s="871" t="s">
        <v>307</v>
      </c>
      <c r="E10" s="166">
        <v>67550</v>
      </c>
      <c r="F10" s="167">
        <v>10520</v>
      </c>
      <c r="G10" s="167">
        <v>10170</v>
      </c>
      <c r="H10" s="337"/>
      <c r="I10" s="168">
        <f>+E10*1.05</f>
        <v>70927.5</v>
      </c>
      <c r="J10" s="169">
        <f>+F10*1.1</f>
        <v>11572.000000000002</v>
      </c>
      <c r="K10" s="170">
        <f t="shared" ref="K10:K15" si="0">+G10*1.19</f>
        <v>12102.3</v>
      </c>
      <c r="L10" s="872"/>
      <c r="M10" s="320"/>
    </row>
    <row r="11" spans="1:13" ht="15">
      <c r="A11" s="870"/>
      <c r="B11" s="871"/>
      <c r="C11" s="871"/>
      <c r="D11" s="871" t="s">
        <v>60</v>
      </c>
      <c r="E11" s="167">
        <v>65170</v>
      </c>
      <c r="F11" s="167">
        <v>10520</v>
      </c>
      <c r="G11" s="167">
        <v>10170</v>
      </c>
      <c r="H11" s="337"/>
      <c r="I11" s="168">
        <f t="shared" ref="I11:I15" si="1">+E11*1.05</f>
        <v>68428.5</v>
      </c>
      <c r="J11" s="169">
        <f>+F11*1.1</f>
        <v>11572.000000000002</v>
      </c>
      <c r="K11" s="170">
        <f t="shared" si="0"/>
        <v>12102.3</v>
      </c>
      <c r="L11" s="873"/>
      <c r="M11" s="320"/>
    </row>
    <row r="12" spans="1:13" ht="15">
      <c r="A12" s="874">
        <v>3016</v>
      </c>
      <c r="B12" s="871" t="s">
        <v>244</v>
      </c>
      <c r="C12" s="871"/>
      <c r="D12" s="871" t="s">
        <v>307</v>
      </c>
      <c r="E12" s="167">
        <v>63390</v>
      </c>
      <c r="F12" s="167">
        <v>10460</v>
      </c>
      <c r="G12" s="167">
        <v>10700</v>
      </c>
      <c r="H12" s="337"/>
      <c r="I12" s="168">
        <f t="shared" si="1"/>
        <v>66559.5</v>
      </c>
      <c r="J12" s="169">
        <f t="shared" ref="J12:J15" si="2">+F12*1.1</f>
        <v>11506.000000000002</v>
      </c>
      <c r="K12" s="170">
        <f t="shared" si="0"/>
        <v>12733</v>
      </c>
      <c r="L12" s="873"/>
      <c r="M12" s="320"/>
    </row>
    <row r="13" spans="1:13" ht="15">
      <c r="A13" s="874"/>
      <c r="B13" s="871"/>
      <c r="C13" s="871"/>
      <c r="D13" s="871" t="s">
        <v>308</v>
      </c>
      <c r="E13" s="167">
        <v>46450</v>
      </c>
      <c r="F13" s="167">
        <v>10460</v>
      </c>
      <c r="G13" s="167">
        <v>10700</v>
      </c>
      <c r="H13" s="337"/>
      <c r="I13" s="168">
        <f t="shared" si="1"/>
        <v>48772.5</v>
      </c>
      <c r="J13" s="169">
        <f>+F13*1.1</f>
        <v>11506.000000000002</v>
      </c>
      <c r="K13" s="170">
        <f t="shared" si="0"/>
        <v>12733</v>
      </c>
      <c r="L13" s="873"/>
      <c r="M13" s="320"/>
    </row>
    <row r="14" spans="1:13" ht="15">
      <c r="A14" s="874">
        <v>3018</v>
      </c>
      <c r="B14" s="871" t="s">
        <v>10</v>
      </c>
      <c r="C14" s="871"/>
      <c r="D14" s="871"/>
      <c r="E14" s="167">
        <v>71040</v>
      </c>
      <c r="F14" s="167">
        <v>9130</v>
      </c>
      <c r="G14" s="167">
        <v>10990</v>
      </c>
      <c r="H14" s="337"/>
      <c r="I14" s="168">
        <f t="shared" si="1"/>
        <v>74592</v>
      </c>
      <c r="J14" s="169">
        <f t="shared" si="2"/>
        <v>10043</v>
      </c>
      <c r="K14" s="170">
        <f t="shared" si="0"/>
        <v>13078.099999999999</v>
      </c>
      <c r="L14" s="873"/>
      <c r="M14" s="320"/>
    </row>
    <row r="15" spans="1:13" ht="15">
      <c r="A15" s="874">
        <v>3019</v>
      </c>
      <c r="B15" s="871" t="s">
        <v>11</v>
      </c>
      <c r="C15" s="871"/>
      <c r="D15" s="871"/>
      <c r="E15" s="167">
        <v>185330</v>
      </c>
      <c r="F15" s="167">
        <v>16630</v>
      </c>
      <c r="G15" s="167">
        <v>24980</v>
      </c>
      <c r="H15" s="337"/>
      <c r="I15" s="168">
        <f t="shared" si="1"/>
        <v>194596.5</v>
      </c>
      <c r="J15" s="169">
        <f t="shared" si="2"/>
        <v>18293</v>
      </c>
      <c r="K15" s="170">
        <f t="shared" si="0"/>
        <v>29726.199999999997</v>
      </c>
      <c r="L15" s="873"/>
      <c r="M15" s="320"/>
    </row>
    <row r="16" spans="1:13">
      <c r="A16" s="874"/>
      <c r="B16" s="871"/>
      <c r="C16" s="871"/>
      <c r="D16" s="871"/>
      <c r="E16" s="181"/>
      <c r="F16" s="181"/>
      <c r="G16" s="181"/>
      <c r="H16" s="181"/>
      <c r="I16" s="338"/>
      <c r="J16" s="339"/>
      <c r="K16" s="201"/>
      <c r="L16" s="24"/>
      <c r="M16" s="320"/>
    </row>
    <row r="17" spans="1:13">
      <c r="A17" s="875"/>
      <c r="B17" s="343" t="s">
        <v>336</v>
      </c>
      <c r="C17" s="459"/>
      <c r="D17" s="459"/>
      <c r="E17" s="461"/>
      <c r="F17" s="461"/>
      <c r="G17" s="461"/>
      <c r="H17" s="462"/>
      <c r="I17" s="471"/>
      <c r="J17" s="461"/>
      <c r="K17" s="461"/>
      <c r="L17" s="876"/>
      <c r="M17" s="320"/>
    </row>
    <row r="18" spans="1:13">
      <c r="A18" s="870">
        <v>3015</v>
      </c>
      <c r="B18" s="871" t="s">
        <v>328</v>
      </c>
      <c r="C18" s="871"/>
      <c r="D18" s="871" t="s">
        <v>307</v>
      </c>
      <c r="E18" s="167">
        <v>60900</v>
      </c>
      <c r="F18" s="167">
        <v>10520</v>
      </c>
      <c r="G18" s="167">
        <v>10170</v>
      </c>
      <c r="H18" s="340"/>
      <c r="I18" s="170">
        <f>+E18*1.05</f>
        <v>63945</v>
      </c>
      <c r="J18" s="181">
        <f>+F18*1.1</f>
        <v>11572.000000000002</v>
      </c>
      <c r="K18" s="181">
        <f>+G18*1.19</f>
        <v>12102.3</v>
      </c>
      <c r="L18" s="24"/>
      <c r="M18" s="320"/>
    </row>
    <row r="19" spans="1:13">
      <c r="A19" s="870"/>
      <c r="B19" s="871"/>
      <c r="C19" s="871"/>
      <c r="D19" s="871" t="s">
        <v>60</v>
      </c>
      <c r="E19" s="167">
        <v>58520</v>
      </c>
      <c r="F19" s="167">
        <v>10520</v>
      </c>
      <c r="G19" s="167">
        <v>10170</v>
      </c>
      <c r="H19" s="340"/>
      <c r="I19" s="170">
        <f>+E19*1.05</f>
        <v>61446</v>
      </c>
      <c r="J19" s="181">
        <f>+F19*1.1</f>
        <v>11572.000000000002</v>
      </c>
      <c r="K19" s="181">
        <f>+G19*1.19</f>
        <v>12102.3</v>
      </c>
      <c r="L19" s="24"/>
      <c r="M19" s="320"/>
    </row>
    <row r="20" spans="1:13">
      <c r="A20" s="874">
        <v>3016</v>
      </c>
      <c r="B20" s="871" t="s">
        <v>244</v>
      </c>
      <c r="C20" s="871"/>
      <c r="D20" s="871" t="s">
        <v>307</v>
      </c>
      <c r="E20" s="167">
        <v>52030</v>
      </c>
      <c r="F20" s="167">
        <v>10460</v>
      </c>
      <c r="G20" s="167">
        <v>10700</v>
      </c>
      <c r="H20" s="340"/>
      <c r="I20" s="170">
        <f>+E20*1.05</f>
        <v>54631.5</v>
      </c>
      <c r="J20" s="181">
        <f>+F20*1.1</f>
        <v>11506.000000000002</v>
      </c>
      <c r="K20" s="181">
        <f>+G20*1.19</f>
        <v>12733</v>
      </c>
      <c r="L20" s="91"/>
      <c r="M20" s="320"/>
    </row>
    <row r="21" spans="1:13">
      <c r="A21" s="874"/>
      <c r="B21" s="871"/>
      <c r="C21" s="871"/>
      <c r="D21" s="871" t="s">
        <v>308</v>
      </c>
      <c r="E21" s="167">
        <v>30800</v>
      </c>
      <c r="F21" s="167">
        <v>10460</v>
      </c>
      <c r="G21" s="167">
        <v>10700</v>
      </c>
      <c r="H21" s="340"/>
      <c r="I21" s="170">
        <f>+E21*1.05</f>
        <v>32340</v>
      </c>
      <c r="J21" s="181">
        <f>+F21*1.1</f>
        <v>11506.000000000002</v>
      </c>
      <c r="K21" s="181">
        <f>+G21*1.19</f>
        <v>12733</v>
      </c>
      <c r="L21" s="91"/>
      <c r="M21" s="320"/>
    </row>
    <row r="22" spans="1:13" ht="19.5">
      <c r="A22" s="877"/>
      <c r="B22" s="343" t="s">
        <v>239</v>
      </c>
      <c r="C22" s="460"/>
      <c r="D22" s="463"/>
      <c r="E22" s="464"/>
      <c r="F22" s="464"/>
      <c r="G22" s="464"/>
      <c r="H22" s="465"/>
      <c r="I22" s="466"/>
      <c r="J22" s="466"/>
      <c r="K22" s="466"/>
      <c r="L22" s="878"/>
      <c r="M22" s="320"/>
    </row>
    <row r="23" spans="1:13">
      <c r="A23" s="537">
        <v>3015</v>
      </c>
      <c r="B23" s="595" t="s">
        <v>197</v>
      </c>
      <c r="C23" s="595"/>
      <c r="D23" s="201" t="s">
        <v>310</v>
      </c>
      <c r="E23" s="167">
        <v>5910</v>
      </c>
      <c r="F23" s="879" t="s">
        <v>199</v>
      </c>
      <c r="G23" s="879" t="s">
        <v>199</v>
      </c>
      <c r="H23" s="199"/>
      <c r="I23" s="338">
        <f>+E23*1.05</f>
        <v>6205.5</v>
      </c>
      <c r="J23" s="199" t="s">
        <v>199</v>
      </c>
      <c r="K23" s="199" t="s">
        <v>199</v>
      </c>
      <c r="L23" s="789"/>
      <c r="M23" s="320"/>
    </row>
    <row r="24" spans="1:13">
      <c r="A24" s="537">
        <v>3015</v>
      </c>
      <c r="B24" s="595" t="s">
        <v>9</v>
      </c>
      <c r="C24" s="595"/>
      <c r="D24" s="201" t="s">
        <v>311</v>
      </c>
      <c r="E24" s="879" t="s">
        <v>199</v>
      </c>
      <c r="F24" s="167">
        <v>260</v>
      </c>
      <c r="G24" s="879" t="s">
        <v>199</v>
      </c>
      <c r="H24" s="199"/>
      <c r="I24" s="452" t="s">
        <v>199</v>
      </c>
      <c r="J24" s="181">
        <f>+F24*1.1</f>
        <v>286</v>
      </c>
      <c r="K24" s="199" t="s">
        <v>199</v>
      </c>
      <c r="L24" s="789"/>
      <c r="M24" s="320"/>
    </row>
    <row r="25" spans="1:13">
      <c r="A25" s="874">
        <v>3016</v>
      </c>
      <c r="B25" s="595" t="s">
        <v>306</v>
      </c>
      <c r="C25" s="595"/>
      <c r="D25" s="201" t="s">
        <v>311</v>
      </c>
      <c r="E25" s="879" t="s">
        <v>199</v>
      </c>
      <c r="F25" s="167">
        <v>260</v>
      </c>
      <c r="G25" s="879" t="s">
        <v>199</v>
      </c>
      <c r="H25" s="199"/>
      <c r="I25" s="452" t="s">
        <v>199</v>
      </c>
      <c r="J25" s="181">
        <f>+F25*1.1</f>
        <v>286</v>
      </c>
      <c r="K25" s="199" t="s">
        <v>199</v>
      </c>
      <c r="L25" s="789"/>
      <c r="M25" s="320"/>
    </row>
    <row r="26" spans="1:13">
      <c r="A26" s="874">
        <v>3018</v>
      </c>
      <c r="B26" s="595" t="s">
        <v>309</v>
      </c>
      <c r="C26" s="595"/>
      <c r="D26" s="201" t="s">
        <v>311</v>
      </c>
      <c r="E26" s="879" t="s">
        <v>199</v>
      </c>
      <c r="F26" s="167">
        <v>260</v>
      </c>
      <c r="G26" s="879" t="s">
        <v>199</v>
      </c>
      <c r="H26" s="199"/>
      <c r="I26" s="452" t="s">
        <v>199</v>
      </c>
      <c r="J26" s="181">
        <f>+F26*1.1</f>
        <v>286</v>
      </c>
      <c r="K26" s="199" t="s">
        <v>199</v>
      </c>
      <c r="L26" s="789"/>
      <c r="M26" s="320"/>
    </row>
    <row r="27" spans="1:13">
      <c r="A27" s="874">
        <v>3019</v>
      </c>
      <c r="B27" s="595" t="s">
        <v>312</v>
      </c>
      <c r="C27" s="595"/>
      <c r="D27" s="201" t="s">
        <v>311</v>
      </c>
      <c r="E27" s="879" t="s">
        <v>199</v>
      </c>
      <c r="F27" s="167">
        <v>440</v>
      </c>
      <c r="G27" s="879" t="s">
        <v>199</v>
      </c>
      <c r="H27" s="199"/>
      <c r="I27" s="452" t="s">
        <v>199</v>
      </c>
      <c r="J27" s="181">
        <f>+F27*1.1</f>
        <v>484.00000000000006</v>
      </c>
      <c r="K27" s="199" t="s">
        <v>199</v>
      </c>
      <c r="L27" s="789"/>
      <c r="M27" s="320"/>
    </row>
    <row r="28" spans="1:13">
      <c r="A28" s="537" t="s">
        <v>175</v>
      </c>
      <c r="B28" s="201" t="s">
        <v>313</v>
      </c>
      <c r="C28" s="201"/>
      <c r="D28" s="201"/>
      <c r="E28" s="201"/>
      <c r="F28" s="201"/>
      <c r="G28" s="286"/>
      <c r="H28" s="201"/>
      <c r="I28" s="341"/>
      <c r="J28" s="201"/>
      <c r="K28" s="201"/>
      <c r="L28" s="789"/>
      <c r="M28" s="320"/>
    </row>
    <row r="29" spans="1:13">
      <c r="A29" s="537" t="s">
        <v>176</v>
      </c>
      <c r="B29" s="201" t="s">
        <v>314</v>
      </c>
      <c r="C29" s="201"/>
      <c r="D29" s="201"/>
      <c r="E29" s="201"/>
      <c r="F29" s="201"/>
      <c r="G29" s="201"/>
      <c r="H29" s="201"/>
      <c r="I29" s="341"/>
      <c r="J29" s="201"/>
      <c r="K29" s="201"/>
      <c r="L29" s="789"/>
      <c r="M29" s="320"/>
    </row>
    <row r="30" spans="1:13">
      <c r="A30" s="537"/>
      <c r="B30" s="201"/>
      <c r="C30" s="201"/>
      <c r="D30" s="201"/>
      <c r="E30" s="201"/>
      <c r="F30" s="201"/>
      <c r="G30" s="201"/>
      <c r="H30" s="201"/>
      <c r="I30" s="341"/>
      <c r="J30" s="201"/>
      <c r="K30" s="201"/>
      <c r="L30" s="789"/>
      <c r="M30" s="320"/>
    </row>
    <row r="31" spans="1:13" ht="19.5">
      <c r="A31" s="877"/>
      <c r="B31" s="861" t="s">
        <v>177</v>
      </c>
      <c r="C31" s="460"/>
      <c r="D31" s="463"/>
      <c r="E31" s="282" t="s">
        <v>43</v>
      </c>
      <c r="F31" s="474"/>
      <c r="G31" s="316"/>
      <c r="H31" s="474"/>
      <c r="I31" s="862" t="s">
        <v>44</v>
      </c>
      <c r="J31" s="466"/>
      <c r="K31" s="463"/>
      <c r="L31" s="878"/>
      <c r="M31" s="320"/>
    </row>
    <row r="32" spans="1:13">
      <c r="A32" s="874">
        <v>3018</v>
      </c>
      <c r="B32" s="871" t="s">
        <v>315</v>
      </c>
      <c r="C32" s="871"/>
      <c r="D32" s="240" t="s">
        <v>350</v>
      </c>
      <c r="E32" s="167">
        <v>28990</v>
      </c>
      <c r="F32" s="199"/>
      <c r="G32" s="265"/>
      <c r="H32" s="199"/>
      <c r="I32" s="168">
        <f t="shared" ref="I32:I37" si="3">+E32*1.05</f>
        <v>30439.5</v>
      </c>
      <c r="J32" s="201"/>
      <c r="K32" s="240"/>
      <c r="L32" s="91"/>
      <c r="M32" s="320"/>
    </row>
    <row r="33" spans="1:13" ht="14.25" customHeight="1">
      <c r="A33" s="874">
        <v>3019</v>
      </c>
      <c r="B33" s="871" t="s">
        <v>312</v>
      </c>
      <c r="C33" s="871"/>
      <c r="D33" s="240" t="s">
        <v>316</v>
      </c>
      <c r="E33" s="167">
        <v>1320</v>
      </c>
      <c r="F33" s="199"/>
      <c r="G33" s="265"/>
      <c r="H33" s="199"/>
      <c r="I33" s="168">
        <f t="shared" si="3"/>
        <v>1386</v>
      </c>
      <c r="J33" s="201"/>
      <c r="K33" s="240"/>
      <c r="L33" s="91"/>
      <c r="M33" s="320"/>
    </row>
    <row r="34" spans="1:13" ht="16.149999999999999" customHeight="1">
      <c r="A34" s="874">
        <v>3019</v>
      </c>
      <c r="B34" s="871" t="s">
        <v>312</v>
      </c>
      <c r="C34" s="871"/>
      <c r="D34" s="240" t="s">
        <v>317</v>
      </c>
      <c r="E34" s="167">
        <v>3340</v>
      </c>
      <c r="F34" s="199"/>
      <c r="G34" s="265"/>
      <c r="H34" s="199"/>
      <c r="I34" s="168">
        <f t="shared" si="3"/>
        <v>3507</v>
      </c>
      <c r="J34" s="139"/>
      <c r="K34" s="140"/>
      <c r="L34" s="91"/>
      <c r="M34" s="320"/>
    </row>
    <row r="35" spans="1:13" ht="12.75" customHeight="1">
      <c r="A35" s="874">
        <v>3019</v>
      </c>
      <c r="B35" s="880" t="s">
        <v>549</v>
      </c>
      <c r="C35" s="240"/>
      <c r="D35" s="240" t="s">
        <v>550</v>
      </c>
      <c r="E35" s="167">
        <v>87080</v>
      </c>
      <c r="F35" s="199"/>
      <c r="G35" s="265"/>
      <c r="H35" s="199"/>
      <c r="I35" s="455">
        <f t="shared" si="3"/>
        <v>91434</v>
      </c>
      <c r="J35" s="139"/>
      <c r="K35" s="140"/>
      <c r="L35" s="91"/>
      <c r="M35" s="320"/>
    </row>
    <row r="36" spans="1:13" ht="12.75" customHeight="1">
      <c r="A36" s="881">
        <v>3018</v>
      </c>
      <c r="B36" s="882" t="s">
        <v>518</v>
      </c>
      <c r="C36" s="882"/>
      <c r="D36" s="601" t="s">
        <v>519</v>
      </c>
      <c r="E36" s="167">
        <v>490</v>
      </c>
      <c r="F36" s="199"/>
      <c r="G36" s="265"/>
      <c r="H36" s="199"/>
      <c r="I36" s="456">
        <f t="shared" si="3"/>
        <v>514.5</v>
      </c>
      <c r="J36" s="139"/>
      <c r="K36" s="140"/>
      <c r="L36" s="91"/>
      <c r="M36" s="320"/>
    </row>
    <row r="37" spans="1:13">
      <c r="A37" s="881">
        <v>3018</v>
      </c>
      <c r="B37" s="882" t="s">
        <v>520</v>
      </c>
      <c r="C37" s="882"/>
      <c r="D37" s="601" t="s">
        <v>519</v>
      </c>
      <c r="E37" s="167">
        <v>250</v>
      </c>
      <c r="F37" s="199"/>
      <c r="G37" s="265"/>
      <c r="H37" s="199"/>
      <c r="I37" s="456">
        <f t="shared" si="3"/>
        <v>262.5</v>
      </c>
      <c r="J37" s="139"/>
      <c r="K37" s="140"/>
      <c r="L37" s="91"/>
      <c r="M37" s="320"/>
    </row>
    <row r="38" spans="1:13">
      <c r="A38" s="537" t="s">
        <v>175</v>
      </c>
      <c r="B38" s="240" t="s">
        <v>313</v>
      </c>
      <c r="C38" s="240"/>
      <c r="D38" s="240"/>
      <c r="E38" s="201"/>
      <c r="F38" s="201"/>
      <c r="G38" s="265"/>
      <c r="H38" s="201"/>
      <c r="I38" s="341"/>
      <c r="J38" s="139"/>
      <c r="K38" s="140"/>
      <c r="L38" s="883"/>
      <c r="M38" s="320"/>
    </row>
    <row r="39" spans="1:13" ht="16.149999999999999" customHeight="1">
      <c r="A39" s="537" t="s">
        <v>176</v>
      </c>
      <c r="B39" s="240" t="s">
        <v>314</v>
      </c>
      <c r="C39" s="240"/>
      <c r="D39" s="240"/>
      <c r="E39" s="201"/>
      <c r="F39" s="201"/>
      <c r="G39" s="201"/>
      <c r="H39" s="201"/>
      <c r="I39" s="141"/>
      <c r="J39" s="139"/>
      <c r="K39" s="140"/>
      <c r="L39" s="883"/>
      <c r="M39" s="320"/>
    </row>
    <row r="40" spans="1:13" ht="16.149999999999999" customHeight="1">
      <c r="A40" s="537"/>
      <c r="B40" s="240"/>
      <c r="C40" s="240"/>
      <c r="D40" s="240"/>
      <c r="E40" s="201"/>
      <c r="F40" s="201"/>
      <c r="G40" s="201"/>
      <c r="H40" s="201"/>
      <c r="I40" s="470"/>
      <c r="J40" s="580"/>
      <c r="K40" s="182"/>
      <c r="L40" s="24"/>
      <c r="M40" s="320"/>
    </row>
    <row r="41" spans="1:13" ht="16.149999999999999" customHeight="1">
      <c r="A41" s="884"/>
      <c r="B41" s="343" t="s">
        <v>12</v>
      </c>
      <c r="C41" s="860"/>
      <c r="D41" s="459"/>
      <c r="E41" s="282" t="s">
        <v>243</v>
      </c>
      <c r="F41" s="474"/>
      <c r="G41" s="316"/>
      <c r="H41" s="474"/>
      <c r="I41" s="862" t="s">
        <v>44</v>
      </c>
      <c r="J41" s="474"/>
      <c r="K41" s="463"/>
      <c r="L41" s="878"/>
      <c r="M41" s="320"/>
    </row>
    <row r="42" spans="1:13">
      <c r="A42" s="537">
        <v>3015</v>
      </c>
      <c r="B42" s="871" t="s">
        <v>13</v>
      </c>
      <c r="C42" s="871"/>
      <c r="D42" s="201" t="s">
        <v>12</v>
      </c>
      <c r="E42" s="167">
        <v>100280</v>
      </c>
      <c r="F42" s="201"/>
      <c r="G42" s="265"/>
      <c r="H42" s="336"/>
      <c r="I42" s="141">
        <f>E42*1.05</f>
        <v>105294</v>
      </c>
      <c r="J42" s="336"/>
      <c r="K42" s="335"/>
      <c r="L42" s="869"/>
      <c r="M42" s="320"/>
    </row>
    <row r="43" spans="1:13">
      <c r="A43" s="874">
        <v>3016</v>
      </c>
      <c r="B43" s="871" t="s">
        <v>244</v>
      </c>
      <c r="C43" s="871"/>
      <c r="D43" s="201" t="s">
        <v>12</v>
      </c>
      <c r="E43" s="167">
        <v>94200</v>
      </c>
      <c r="F43" s="201"/>
      <c r="G43" s="265"/>
      <c r="H43" s="336"/>
      <c r="I43" s="141">
        <f>E43*1.05</f>
        <v>98910</v>
      </c>
      <c r="J43" s="139"/>
      <c r="K43" s="140"/>
      <c r="L43" s="883"/>
      <c r="M43" s="320"/>
    </row>
    <row r="44" spans="1:13" ht="19.5" customHeight="1">
      <c r="A44" s="537"/>
      <c r="B44" s="240"/>
      <c r="C44" s="240"/>
      <c r="D44" s="240"/>
      <c r="E44" s="201"/>
      <c r="F44" s="201"/>
      <c r="G44" s="265"/>
      <c r="H44" s="201"/>
      <c r="I44" s="341"/>
      <c r="J44" s="139"/>
      <c r="K44" s="140"/>
      <c r="L44" s="883"/>
      <c r="M44" s="320"/>
    </row>
    <row r="45" spans="1:13">
      <c r="A45" s="537"/>
      <c r="B45" s="240"/>
      <c r="C45" s="240"/>
      <c r="D45" s="240"/>
      <c r="E45" s="182"/>
      <c r="F45" s="201"/>
      <c r="G45" s="265"/>
      <c r="H45" s="201"/>
      <c r="I45" s="342"/>
      <c r="J45" s="139"/>
      <c r="K45" s="140"/>
      <c r="L45" s="883"/>
      <c r="M45" s="320"/>
    </row>
    <row r="46" spans="1:13" ht="19.5" customHeight="1">
      <c r="A46" s="875"/>
      <c r="B46" s="1075" t="s">
        <v>471</v>
      </c>
      <c r="C46" s="1075"/>
      <c r="D46" s="1075"/>
      <c r="E46" s="1075"/>
      <c r="F46" s="1075"/>
      <c r="G46" s="39"/>
      <c r="H46" s="467"/>
      <c r="I46" s="428"/>
      <c r="J46" s="468"/>
      <c r="K46" s="469"/>
      <c r="L46" s="885"/>
      <c r="M46" s="320"/>
    </row>
    <row r="47" spans="1:13" ht="25.5">
      <c r="A47" s="537">
        <v>3016</v>
      </c>
      <c r="B47" s="240"/>
      <c r="C47" s="240"/>
      <c r="D47" s="886" t="s">
        <v>471</v>
      </c>
      <c r="E47" s="887">
        <v>86240</v>
      </c>
      <c r="F47" s="201"/>
      <c r="G47" s="265"/>
      <c r="H47" s="201"/>
      <c r="I47" s="172">
        <f>E47*1.05</f>
        <v>90552</v>
      </c>
      <c r="J47" s="201"/>
      <c r="K47" s="240"/>
      <c r="L47" s="91"/>
      <c r="M47" s="320"/>
    </row>
    <row r="48" spans="1:13">
      <c r="A48" s="537"/>
      <c r="B48" s="240"/>
      <c r="C48" s="240"/>
      <c r="D48" s="240"/>
      <c r="E48" s="199"/>
      <c r="F48" s="201"/>
      <c r="G48" s="265"/>
      <c r="H48" s="201"/>
      <c r="I48" s="341"/>
      <c r="J48" s="201"/>
      <c r="K48" s="240"/>
      <c r="L48" s="91"/>
      <c r="M48" s="320"/>
    </row>
    <row r="49" spans="1:13">
      <c r="A49" s="537"/>
      <c r="B49" s="240"/>
      <c r="C49" s="240"/>
      <c r="D49" s="240"/>
      <c r="E49" s="167"/>
      <c r="F49" s="201"/>
      <c r="G49" s="173"/>
      <c r="H49" s="201"/>
      <c r="I49" s="341"/>
      <c r="J49" s="201"/>
      <c r="K49" s="240"/>
      <c r="L49" s="91"/>
      <c r="M49" s="320"/>
    </row>
    <row r="50" spans="1:13" ht="19.5" customHeight="1">
      <c r="A50" s="875"/>
      <c r="B50" s="1075" t="s">
        <v>521</v>
      </c>
      <c r="C50" s="1075"/>
      <c r="D50" s="1075"/>
      <c r="E50" s="1075"/>
      <c r="F50" s="1075"/>
      <c r="G50" s="473"/>
      <c r="H50" s="474"/>
      <c r="I50" s="476"/>
      <c r="J50" s="474"/>
      <c r="K50" s="459"/>
      <c r="L50" s="687"/>
      <c r="M50" s="320"/>
    </row>
    <row r="51" spans="1:13">
      <c r="A51" s="537"/>
      <c r="B51" s="240" t="s">
        <v>522</v>
      </c>
      <c r="C51" s="240"/>
      <c r="D51" s="240"/>
      <c r="E51" s="167"/>
      <c r="F51" s="201"/>
      <c r="G51" s="173"/>
      <c r="H51" s="201"/>
      <c r="I51" s="341"/>
      <c r="J51" s="201"/>
      <c r="K51" s="240"/>
      <c r="L51" s="91"/>
      <c r="M51" s="320"/>
    </row>
    <row r="52" spans="1:13">
      <c r="A52" s="537"/>
      <c r="B52" s="240" t="s">
        <v>894</v>
      </c>
      <c r="C52" s="240"/>
      <c r="D52" s="240"/>
      <c r="E52" s="167"/>
      <c r="F52" s="201"/>
      <c r="G52" s="173"/>
      <c r="H52" s="201"/>
      <c r="I52" s="341"/>
      <c r="J52" s="201"/>
      <c r="K52" s="240"/>
      <c r="L52" s="91"/>
      <c r="M52" s="320"/>
    </row>
    <row r="53" spans="1:13">
      <c r="A53" s="874">
        <v>3018</v>
      </c>
      <c r="B53" s="201" t="s">
        <v>523</v>
      </c>
      <c r="C53" s="201"/>
      <c r="D53" s="888">
        <v>210</v>
      </c>
      <c r="E53" s="167"/>
      <c r="F53" s="889"/>
      <c r="G53" s="173"/>
      <c r="H53" s="201"/>
      <c r="I53" s="341"/>
      <c r="J53" s="201"/>
      <c r="K53" s="240"/>
      <c r="L53" s="91"/>
      <c r="M53" s="320"/>
    </row>
    <row r="54" spans="1:13">
      <c r="A54" s="537">
        <v>3019</v>
      </c>
      <c r="B54" s="201" t="s">
        <v>524</v>
      </c>
      <c r="C54" s="201"/>
      <c r="D54" s="201">
        <v>450</v>
      </c>
      <c r="E54" s="240"/>
      <c r="F54" s="240"/>
      <c r="G54" s="240"/>
      <c r="H54" s="240"/>
      <c r="I54" s="477"/>
      <c r="J54" s="240"/>
      <c r="K54" s="240"/>
      <c r="L54" s="91"/>
      <c r="M54" s="320"/>
    </row>
    <row r="55" spans="1:13">
      <c r="A55" s="537"/>
      <c r="B55" s="240"/>
      <c r="C55" s="240"/>
      <c r="D55" s="240"/>
      <c r="E55" s="240"/>
      <c r="F55" s="240"/>
      <c r="G55" s="240"/>
      <c r="H55" s="240"/>
      <c r="I55" s="477"/>
      <c r="J55" s="240"/>
      <c r="K55" s="240"/>
      <c r="L55" s="91"/>
      <c r="M55" s="320"/>
    </row>
    <row r="56" spans="1:13">
      <c r="A56" s="890"/>
      <c r="B56" s="1076" t="s">
        <v>556</v>
      </c>
      <c r="C56" s="1076"/>
      <c r="D56" s="1076"/>
      <c r="E56" s="1076"/>
      <c r="F56" s="1076"/>
      <c r="G56" s="474"/>
      <c r="H56" s="474"/>
      <c r="I56" s="476"/>
      <c r="J56" s="474"/>
      <c r="K56" s="474"/>
      <c r="L56" s="891"/>
      <c r="M56" s="320"/>
    </row>
    <row r="57" spans="1:13" ht="13.5" thickBot="1">
      <c r="A57" s="892"/>
      <c r="B57" s="893" t="s">
        <v>557</v>
      </c>
      <c r="C57" s="894"/>
      <c r="D57" s="894"/>
      <c r="E57" s="894"/>
      <c r="F57" s="894"/>
      <c r="G57" s="894"/>
      <c r="H57" s="894"/>
      <c r="I57" s="895"/>
      <c r="J57" s="894"/>
      <c r="K57" s="894"/>
      <c r="L57" s="896"/>
      <c r="M57" s="320"/>
    </row>
    <row r="58" spans="1:13">
      <c r="A58" s="240"/>
      <c r="B58" s="240"/>
      <c r="C58" s="240"/>
      <c r="D58" s="240"/>
      <c r="E58" s="240"/>
      <c r="F58" s="240"/>
      <c r="G58" s="240"/>
      <c r="H58" s="905"/>
      <c r="I58" s="905"/>
      <c r="J58" s="240"/>
      <c r="K58" s="240"/>
      <c r="L58" s="38"/>
      <c r="M58" s="320"/>
    </row>
    <row r="59" spans="1:13" s="504" customFormat="1">
      <c r="A59" s="240"/>
      <c r="B59" s="240"/>
      <c r="C59" s="240"/>
      <c r="D59" s="240"/>
      <c r="E59" s="240"/>
      <c r="F59" s="240"/>
      <c r="G59" s="240"/>
      <c r="H59" s="240"/>
      <c r="I59" s="240"/>
      <c r="J59" s="240"/>
      <c r="K59" s="240"/>
      <c r="L59" s="38"/>
    </row>
    <row r="60" spans="1:13" s="504" customFormat="1">
      <c r="A60" s="240"/>
      <c r="B60" s="240"/>
      <c r="C60" s="240"/>
      <c r="D60" s="240"/>
      <c r="E60" s="240"/>
      <c r="F60" s="240"/>
      <c r="G60" s="240"/>
      <c r="H60" s="240"/>
      <c r="I60" s="240"/>
      <c r="J60" s="240"/>
      <c r="K60" s="240"/>
      <c r="L60" s="38"/>
    </row>
    <row r="61" spans="1:13" ht="13.5" thickBot="1">
      <c r="A61" s="351"/>
      <c r="B61" s="351"/>
      <c r="C61" s="351"/>
      <c r="D61" s="351"/>
      <c r="E61" s="351"/>
      <c r="F61" s="351"/>
      <c r="G61" s="351"/>
      <c r="H61" s="238"/>
      <c r="I61" s="238"/>
      <c r="J61" s="351"/>
      <c r="K61" s="351"/>
      <c r="L61" s="358"/>
      <c r="M61" s="320"/>
    </row>
    <row r="62" spans="1:13" ht="13.5" thickBot="1">
      <c r="A62" s="969" t="s">
        <v>948</v>
      </c>
      <c r="B62" s="970"/>
      <c r="C62" s="970"/>
      <c r="D62" s="970"/>
      <c r="E62" s="970"/>
      <c r="F62" s="970"/>
      <c r="G62" s="970"/>
      <c r="H62" s="970"/>
      <c r="I62" s="970"/>
      <c r="J62" s="970"/>
      <c r="K62" s="970"/>
      <c r="L62" s="971"/>
      <c r="M62" s="320"/>
    </row>
    <row r="63" spans="1:13" ht="12.75" customHeight="1">
      <c r="A63" s="550"/>
      <c r="B63" s="182"/>
      <c r="C63" s="182"/>
      <c r="D63" s="182"/>
      <c r="E63" s="182"/>
      <c r="F63" s="182"/>
      <c r="G63" s="182"/>
      <c r="H63" s="182"/>
      <c r="I63" s="182"/>
      <c r="J63" s="182"/>
      <c r="K63" s="182"/>
      <c r="L63" s="24"/>
      <c r="M63" s="320"/>
    </row>
    <row r="64" spans="1:13">
      <c r="A64" s="550"/>
      <c r="B64" s="897" t="s">
        <v>472</v>
      </c>
      <c r="C64" s="182"/>
      <c r="D64" s="182"/>
      <c r="E64" s="182"/>
      <c r="F64" s="182"/>
      <c r="G64" s="182"/>
      <c r="H64" s="182"/>
      <c r="I64" s="182"/>
      <c r="J64" s="182"/>
      <c r="K64" s="182"/>
      <c r="L64" s="24"/>
      <c r="M64" s="320"/>
    </row>
    <row r="65" spans="1:13">
      <c r="A65" s="550"/>
      <c r="B65" s="240" t="s">
        <v>414</v>
      </c>
      <c r="C65" s="898"/>
      <c r="D65" s="303">
        <v>1000000</v>
      </c>
      <c r="E65" s="898"/>
      <c r="F65" s="898"/>
      <c r="G65" s="898"/>
      <c r="H65" s="182"/>
      <c r="I65" s="182"/>
      <c r="J65" s="182"/>
      <c r="K65" s="182"/>
      <c r="L65" s="24"/>
      <c r="M65" s="320"/>
    </row>
    <row r="66" spans="1:13">
      <c r="A66" s="550"/>
      <c r="B66" s="898" t="s">
        <v>473</v>
      </c>
      <c r="C66" s="898"/>
      <c r="D66" s="303">
        <v>691770</v>
      </c>
      <c r="E66" s="898"/>
      <c r="F66" s="898"/>
      <c r="G66" s="898"/>
      <c r="H66" s="182"/>
      <c r="I66" s="182"/>
      <c r="J66" s="182"/>
      <c r="K66" s="182"/>
      <c r="L66" s="24"/>
      <c r="M66" s="320"/>
    </row>
    <row r="67" spans="1:13">
      <c r="A67" s="550"/>
      <c r="B67" s="898" t="s">
        <v>474</v>
      </c>
      <c r="C67" s="898"/>
      <c r="D67" s="303">
        <v>92240</v>
      </c>
      <c r="E67" s="240"/>
      <c r="F67" s="898"/>
      <c r="G67" s="898"/>
      <c r="H67" s="182"/>
      <c r="I67" s="182"/>
      <c r="J67" s="182"/>
      <c r="K67" s="182"/>
      <c r="L67" s="24"/>
      <c r="M67" s="320"/>
    </row>
    <row r="68" spans="1:13">
      <c r="A68" s="550"/>
      <c r="B68" s="240" t="s">
        <v>475</v>
      </c>
      <c r="C68" s="898"/>
      <c r="D68" s="303">
        <v>55340</v>
      </c>
      <c r="E68" s="898"/>
      <c r="F68" s="898"/>
      <c r="G68" s="898"/>
      <c r="H68" s="182"/>
      <c r="I68" s="182"/>
      <c r="J68" s="182"/>
      <c r="K68" s="182"/>
      <c r="L68" s="24"/>
      <c r="M68" s="320"/>
    </row>
    <row r="69" spans="1:13">
      <c r="A69" s="550"/>
      <c r="B69" s="240" t="s">
        <v>476</v>
      </c>
      <c r="C69" s="898"/>
      <c r="D69" s="303">
        <v>92240</v>
      </c>
      <c r="E69" s="898"/>
      <c r="F69" s="898"/>
      <c r="G69" s="898"/>
      <c r="H69" s="182"/>
      <c r="I69" s="182"/>
      <c r="J69" s="182"/>
      <c r="K69" s="182"/>
      <c r="L69" s="24"/>
      <c r="M69" s="320"/>
    </row>
    <row r="70" spans="1:13" ht="12.75" customHeight="1">
      <c r="A70" s="550"/>
      <c r="B70" s="898" t="s">
        <v>477</v>
      </c>
      <c r="C70" s="898"/>
      <c r="D70" s="303">
        <v>55340</v>
      </c>
      <c r="E70" s="898"/>
      <c r="F70" s="898"/>
      <c r="G70" s="898"/>
      <c r="H70" s="182"/>
      <c r="I70" s="182"/>
      <c r="J70" s="182"/>
      <c r="K70" s="182"/>
      <c r="L70" s="24"/>
      <c r="M70" s="320"/>
    </row>
    <row r="71" spans="1:13" ht="12.75" customHeight="1">
      <c r="A71" s="550"/>
      <c r="B71" s="898" t="s">
        <v>478</v>
      </c>
      <c r="C71" s="898"/>
      <c r="D71" s="303">
        <v>597</v>
      </c>
      <c r="E71" s="898"/>
      <c r="F71" s="898"/>
      <c r="G71" s="898"/>
      <c r="H71" s="182"/>
      <c r="I71" s="182"/>
      <c r="J71" s="182"/>
      <c r="K71" s="182"/>
      <c r="L71" s="24"/>
      <c r="M71" s="320"/>
    </row>
    <row r="72" spans="1:13" ht="12.75" customHeight="1">
      <c r="A72" s="550"/>
      <c r="B72" s="898" t="s">
        <v>479</v>
      </c>
      <c r="C72" s="898"/>
      <c r="D72" s="303">
        <v>184470</v>
      </c>
      <c r="E72" s="898"/>
      <c r="F72" s="898"/>
      <c r="G72" s="898"/>
      <c r="H72" s="182"/>
      <c r="I72" s="182"/>
      <c r="J72" s="182"/>
      <c r="K72" s="182"/>
      <c r="L72" s="24"/>
      <c r="M72" s="320"/>
    </row>
    <row r="73" spans="1:13">
      <c r="A73" s="550"/>
      <c r="B73" s="898"/>
      <c r="C73" s="898"/>
      <c r="D73" s="898"/>
      <c r="E73" s="898"/>
      <c r="F73" s="898"/>
      <c r="G73" s="898"/>
      <c r="H73" s="182"/>
      <c r="I73" s="182"/>
      <c r="J73" s="182"/>
      <c r="K73" s="182"/>
      <c r="L73" s="24"/>
      <c r="M73" s="320"/>
    </row>
    <row r="74" spans="1:13">
      <c r="A74" s="550"/>
      <c r="B74" s="899" t="s">
        <v>525</v>
      </c>
      <c r="C74" s="899"/>
      <c r="D74" s="899"/>
      <c r="E74" s="899"/>
      <c r="F74" s="899"/>
      <c r="G74" s="898"/>
      <c r="H74" s="182"/>
      <c r="I74" s="182"/>
      <c r="J74" s="182"/>
      <c r="K74" s="182"/>
      <c r="L74" s="24"/>
      <c r="M74" s="320"/>
    </row>
    <row r="75" spans="1:13">
      <c r="A75" s="550"/>
      <c r="B75" s="900"/>
      <c r="C75" s="900"/>
      <c r="D75" s="900"/>
      <c r="E75" s="900"/>
      <c r="F75" s="900"/>
      <c r="G75" s="184"/>
      <c r="H75" s="182"/>
      <c r="I75" s="182"/>
      <c r="J75" s="182"/>
      <c r="K75" s="182"/>
      <c r="L75" s="24"/>
      <c r="M75" s="320"/>
    </row>
    <row r="76" spans="1:13" ht="20.25" customHeight="1">
      <c r="A76" s="550"/>
      <c r="B76" s="897" t="s">
        <v>480</v>
      </c>
      <c r="C76" s="182"/>
      <c r="D76" s="182"/>
      <c r="E76" s="182"/>
      <c r="F76" s="182"/>
      <c r="G76" s="182"/>
      <c r="H76" s="182"/>
      <c r="I76" s="182"/>
      <c r="J76" s="182"/>
      <c r="K76" s="182"/>
      <c r="L76" s="24"/>
      <c r="M76" s="320"/>
    </row>
    <row r="77" spans="1:13" ht="12.75" customHeight="1">
      <c r="A77" s="550"/>
      <c r="B77" s="343" t="s">
        <v>481</v>
      </c>
      <c r="C77" s="344"/>
      <c r="D77" s="344"/>
      <c r="E77" s="345" t="s">
        <v>482</v>
      </c>
      <c r="F77" s="345" t="s">
        <v>483</v>
      </c>
      <c r="G77" s="182"/>
      <c r="H77" s="182"/>
      <c r="I77" s="182"/>
      <c r="J77" s="182"/>
      <c r="K77" s="182"/>
      <c r="L77" s="24"/>
      <c r="M77" s="320"/>
    </row>
    <row r="78" spans="1:13" ht="12.75" customHeight="1">
      <c r="A78" s="550"/>
      <c r="B78" s="901" t="s">
        <v>736</v>
      </c>
      <c r="C78" s="898"/>
      <c r="D78" s="898"/>
      <c r="E78" s="902"/>
      <c r="F78" s="903">
        <v>11060</v>
      </c>
      <c r="G78" s="182"/>
      <c r="H78" s="182"/>
      <c r="I78" s="182"/>
      <c r="J78" s="182"/>
      <c r="K78" s="182"/>
      <c r="L78" s="24"/>
      <c r="M78" s="320"/>
    </row>
    <row r="79" spans="1:13" ht="12.75" customHeight="1">
      <c r="A79" s="550"/>
      <c r="B79" s="904" t="s">
        <v>484</v>
      </c>
      <c r="C79" s="898"/>
      <c r="D79" s="898"/>
      <c r="E79" s="902"/>
      <c r="F79" s="903">
        <v>239820</v>
      </c>
      <c r="G79" s="182"/>
      <c r="H79" s="182"/>
      <c r="I79" s="182"/>
      <c r="J79" s="182"/>
      <c r="K79" s="182"/>
      <c r="L79" s="24"/>
      <c r="M79" s="320"/>
    </row>
    <row r="80" spans="1:13" ht="12.75" customHeight="1">
      <c r="A80" s="550"/>
      <c r="B80" s="1074" t="s">
        <v>539</v>
      </c>
      <c r="C80" s="1074"/>
      <c r="D80" s="1074"/>
      <c r="E80" s="902">
        <v>2383550</v>
      </c>
      <c r="F80" s="903">
        <v>6497400</v>
      </c>
      <c r="G80" s="182"/>
      <c r="H80" s="182"/>
      <c r="I80" s="182"/>
      <c r="J80" s="182"/>
      <c r="K80" s="182"/>
      <c r="L80" s="24"/>
      <c r="M80" s="320"/>
    </row>
    <row r="81" spans="1:13" ht="12.75" customHeight="1">
      <c r="A81" s="550"/>
      <c r="B81" s="1074" t="s">
        <v>526</v>
      </c>
      <c r="C81" s="1074"/>
      <c r="D81" s="1074"/>
      <c r="E81" s="902"/>
      <c r="F81" s="903">
        <v>16600</v>
      </c>
      <c r="G81" s="182"/>
      <c r="H81" s="182"/>
      <c r="I81" s="182"/>
      <c r="J81" s="182"/>
      <c r="K81" s="182"/>
      <c r="L81" s="24"/>
      <c r="M81" s="320"/>
    </row>
    <row r="82" spans="1:13" ht="12.75" customHeight="1">
      <c r="A82" s="550"/>
      <c r="B82" s="1074" t="s">
        <v>485</v>
      </c>
      <c r="C82" s="1074"/>
      <c r="D82" s="1074"/>
      <c r="E82" s="656"/>
      <c r="F82" s="903">
        <v>8297860</v>
      </c>
      <c r="G82" s="182"/>
      <c r="H82" s="182"/>
      <c r="I82" s="182"/>
      <c r="J82" s="182"/>
      <c r="K82" s="182"/>
      <c r="L82" s="24"/>
      <c r="M82" s="320"/>
    </row>
    <row r="83" spans="1:13" ht="12.75" customHeight="1">
      <c r="A83" s="550"/>
      <c r="B83" s="1074" t="s">
        <v>527</v>
      </c>
      <c r="C83" s="1074"/>
      <c r="D83" s="1074"/>
      <c r="E83" s="898"/>
      <c r="F83" s="903">
        <v>11060</v>
      </c>
      <c r="G83" s="182"/>
      <c r="H83" s="182"/>
      <c r="I83" s="182"/>
      <c r="J83" s="182"/>
      <c r="K83" s="182"/>
      <c r="L83" s="24"/>
      <c r="M83" s="320"/>
    </row>
    <row r="84" spans="1:13">
      <c r="A84" s="550"/>
      <c r="B84" s="898" t="s">
        <v>528</v>
      </c>
      <c r="C84" s="898"/>
      <c r="D84" s="898"/>
      <c r="E84" s="898"/>
      <c r="F84" s="903">
        <v>3689470</v>
      </c>
      <c r="G84" s="182"/>
      <c r="H84" s="182"/>
      <c r="I84" s="182"/>
      <c r="J84" s="182"/>
      <c r="K84" s="182"/>
      <c r="L84" s="24"/>
      <c r="M84" s="320"/>
    </row>
    <row r="85" spans="1:13" ht="13.5" thickBot="1">
      <c r="A85" s="396"/>
      <c r="B85" s="3"/>
      <c r="C85" s="3"/>
      <c r="D85" s="3"/>
      <c r="E85" s="3"/>
      <c r="F85" s="3"/>
      <c r="G85" s="3"/>
      <c r="H85" s="3"/>
      <c r="I85" s="3"/>
      <c r="J85" s="3"/>
      <c r="K85" s="3"/>
      <c r="L85" s="102"/>
    </row>
  </sheetData>
  <mergeCells count="13">
    <mergeCell ref="B4:L4"/>
    <mergeCell ref="J1:L1"/>
    <mergeCell ref="A1:I1"/>
    <mergeCell ref="E6:H6"/>
    <mergeCell ref="I6:L6"/>
    <mergeCell ref="B80:D80"/>
    <mergeCell ref="B81:D81"/>
    <mergeCell ref="B82:D82"/>
    <mergeCell ref="B83:D83"/>
    <mergeCell ref="B46:F46"/>
    <mergeCell ref="B50:F50"/>
    <mergeCell ref="B56:F56"/>
    <mergeCell ref="A62:L62"/>
  </mergeCells>
  <phoneticPr fontId="0" type="noConversion"/>
  <hyperlinks>
    <hyperlink ref="J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H286"/>
  <sheetViews>
    <sheetView zoomScaleNormal="100" workbookViewId="0">
      <pane ySplit="7" topLeftCell="A8" activePane="bottomLeft" state="frozen"/>
      <selection activeCell="Q48" sqref="Q48"/>
      <selection pane="bottomLeft" activeCell="F1" sqref="F1"/>
    </sheetView>
  </sheetViews>
  <sheetFormatPr defaultColWidth="9.28515625" defaultRowHeight="12.75"/>
  <cols>
    <col min="1" max="1" width="6.7109375" style="395" customWidth="1"/>
    <col min="2" max="2" width="67.42578125" style="395" customWidth="1"/>
    <col min="3" max="3" width="19.5703125" style="395" bestFit="1" customWidth="1"/>
    <col min="4" max="4" width="20.7109375" style="395" customWidth="1"/>
    <col min="5" max="5" width="20.7109375" style="395" bestFit="1" customWidth="1"/>
    <col min="6" max="6" width="26.140625" style="395" bestFit="1" customWidth="1"/>
    <col min="7" max="7" width="14.42578125" style="395" customWidth="1"/>
    <col min="8" max="8" width="19" style="395" customWidth="1"/>
    <col min="9" max="16384" width="9.28515625" style="395"/>
  </cols>
  <sheetData>
    <row r="1" spans="1:8" ht="28.5" customHeight="1" thickBot="1">
      <c r="A1" s="977" t="s">
        <v>803</v>
      </c>
      <c r="B1" s="978"/>
      <c r="C1" s="978"/>
      <c r="D1" s="978"/>
      <c r="E1" s="978"/>
      <c r="F1" s="5" t="s">
        <v>80</v>
      </c>
      <c r="G1" s="265"/>
    </row>
    <row r="2" spans="1:8" s="504" customFormat="1" ht="28.5" customHeight="1" thickBot="1">
      <c r="A2" s="505"/>
      <c r="B2" s="505"/>
      <c r="C2" s="505"/>
      <c r="D2" s="505"/>
      <c r="E2" s="505"/>
      <c r="F2" s="4"/>
      <c r="G2" s="265"/>
    </row>
    <row r="3" spans="1:8" ht="13.5" thickBot="1">
      <c r="A3" s="1086" t="s">
        <v>949</v>
      </c>
      <c r="B3" s="1087"/>
      <c r="C3" s="1087"/>
      <c r="D3" s="1087"/>
      <c r="E3" s="1087"/>
      <c r="F3" s="1088"/>
      <c r="G3" s="117"/>
      <c r="H3" s="115"/>
    </row>
    <row r="4" spans="1:8">
      <c r="A4" s="912"/>
      <c r="B4" s="115"/>
      <c r="C4" s="117"/>
      <c r="D4" s="117"/>
      <c r="E4" s="115"/>
      <c r="F4" s="913"/>
      <c r="G4" s="115"/>
      <c r="H4" s="116"/>
    </row>
    <row r="5" spans="1:8" ht="13.5" thickBot="1">
      <c r="A5" s="360"/>
      <c r="B5" s="115"/>
      <c r="C5" s="1082" t="s">
        <v>43</v>
      </c>
      <c r="D5" s="1083"/>
      <c r="E5" s="1084" t="s">
        <v>44</v>
      </c>
      <c r="F5" s="1085"/>
      <c r="G5" s="161"/>
      <c r="H5" s="161"/>
    </row>
    <row r="6" spans="1:8" ht="26.1" customHeight="1">
      <c r="A6" s="361" t="s">
        <v>49</v>
      </c>
      <c r="B6" s="906" t="s">
        <v>265</v>
      </c>
      <c r="C6" s="907" t="s">
        <v>554</v>
      </c>
      <c r="D6" s="907" t="s">
        <v>139</v>
      </c>
      <c r="E6" s="907" t="s">
        <v>554</v>
      </c>
      <c r="F6" s="914" t="s">
        <v>139</v>
      </c>
      <c r="G6" s="162"/>
      <c r="H6" s="162"/>
    </row>
    <row r="7" spans="1:8" ht="13.5" thickBot="1">
      <c r="A7" s="362"/>
      <c r="B7" s="908"/>
      <c r="C7" s="909" t="s">
        <v>558</v>
      </c>
      <c r="D7" s="909" t="s">
        <v>558</v>
      </c>
      <c r="E7" s="909" t="s">
        <v>558</v>
      </c>
      <c r="F7" s="915" t="s">
        <v>558</v>
      </c>
      <c r="G7" s="162"/>
      <c r="H7" s="162"/>
    </row>
    <row r="8" spans="1:8">
      <c r="A8" s="118"/>
      <c r="B8" s="910" t="s">
        <v>331</v>
      </c>
      <c r="C8" s="911"/>
      <c r="D8" s="911"/>
      <c r="E8" s="911"/>
      <c r="F8" s="916"/>
      <c r="G8" s="911"/>
      <c r="H8" s="911"/>
    </row>
    <row r="9" spans="1:8">
      <c r="A9" s="118">
        <v>3516</v>
      </c>
      <c r="B9" s="119" t="s">
        <v>369</v>
      </c>
      <c r="C9" s="120">
        <v>16830</v>
      </c>
      <c r="D9" s="120">
        <v>4050</v>
      </c>
      <c r="E9" s="120">
        <f>+C9*1.07</f>
        <v>18008.100000000002</v>
      </c>
      <c r="F9" s="917">
        <f>+D9*1.19</f>
        <v>4819.5</v>
      </c>
      <c r="G9" s="162"/>
      <c r="H9" s="163"/>
    </row>
    <row r="10" spans="1:8">
      <c r="A10" s="118">
        <v>3516</v>
      </c>
      <c r="B10" s="119" t="s">
        <v>332</v>
      </c>
      <c r="C10" s="120">
        <v>14110</v>
      </c>
      <c r="D10" s="120">
        <f>D9</f>
        <v>4050</v>
      </c>
      <c r="E10" s="120">
        <f>+C10*1.07</f>
        <v>15097.7</v>
      </c>
      <c r="F10" s="917">
        <f>+D10*1.19</f>
        <v>4819.5</v>
      </c>
      <c r="G10" s="164"/>
      <c r="H10" s="164"/>
    </row>
    <row r="11" spans="1:8" ht="13.15" customHeight="1">
      <c r="A11" s="118">
        <v>3554</v>
      </c>
      <c r="B11" s="119" t="s">
        <v>370</v>
      </c>
      <c r="C11" s="120">
        <v>38870</v>
      </c>
      <c r="D11" s="120">
        <v>7030</v>
      </c>
      <c r="E11" s="120">
        <f>+C11*1.07</f>
        <v>41590.9</v>
      </c>
      <c r="F11" s="917">
        <f>+D11*1.19</f>
        <v>8365.6999999999989</v>
      </c>
      <c r="G11" s="162"/>
      <c r="H11" s="250"/>
    </row>
    <row r="12" spans="1:8">
      <c r="A12" s="118">
        <v>3554</v>
      </c>
      <c r="B12" s="119" t="s">
        <v>333</v>
      </c>
      <c r="C12" s="120">
        <v>36150</v>
      </c>
      <c r="D12" s="120">
        <f>D11</f>
        <v>7030</v>
      </c>
      <c r="E12" s="120">
        <f>+C12*1.07</f>
        <v>38680.5</v>
      </c>
      <c r="F12" s="917">
        <f>+D12*1.19</f>
        <v>8365.6999999999989</v>
      </c>
      <c r="G12" s="162"/>
      <c r="H12" s="250"/>
    </row>
    <row r="13" spans="1:8" ht="13.5" thickBot="1">
      <c r="A13" s="363"/>
      <c r="B13" s="364"/>
      <c r="C13" s="365"/>
      <c r="D13" s="365"/>
      <c r="E13" s="364"/>
      <c r="F13" s="918"/>
      <c r="G13" s="121"/>
      <c r="H13" s="165"/>
    </row>
    <row r="98" spans="2:8">
      <c r="B98" s="961"/>
      <c r="C98" s="961"/>
      <c r="D98" s="961"/>
      <c r="E98" s="961"/>
      <c r="F98" s="961"/>
      <c r="G98" s="961"/>
      <c r="H98" s="961"/>
    </row>
    <row r="102" spans="2:8">
      <c r="B102" s="961"/>
      <c r="C102" s="961"/>
      <c r="D102" s="961"/>
      <c r="E102" s="961"/>
      <c r="F102" s="961"/>
      <c r="G102" s="961"/>
      <c r="H102" s="961"/>
    </row>
    <row r="112" spans="2:8">
      <c r="B112" s="961"/>
      <c r="C112" s="961"/>
      <c r="D112" s="961"/>
      <c r="E112" s="961"/>
      <c r="F112" s="961"/>
      <c r="G112" s="961"/>
      <c r="H112" s="961"/>
    </row>
    <row r="117" spans="2:8">
      <c r="B117" s="961"/>
      <c r="C117" s="961"/>
      <c r="D117" s="961"/>
      <c r="E117" s="961"/>
      <c r="F117" s="961"/>
      <c r="G117" s="961"/>
      <c r="H117" s="961"/>
    </row>
    <row r="121" spans="2:8">
      <c r="B121" s="961"/>
      <c r="C121" s="961"/>
      <c r="D121" s="961"/>
      <c r="E121" s="961"/>
      <c r="F121" s="961"/>
      <c r="G121" s="961"/>
      <c r="H121" s="961"/>
    </row>
    <row r="153" spans="2:8">
      <c r="B153" s="961"/>
      <c r="C153" s="961"/>
      <c r="D153" s="961"/>
      <c r="E153" s="961"/>
      <c r="F153" s="961"/>
      <c r="G153" s="961"/>
      <c r="H153" s="961"/>
    </row>
    <row r="156" spans="2:8">
      <c r="B156" s="961"/>
      <c r="C156" s="961"/>
      <c r="D156" s="961"/>
      <c r="E156" s="961"/>
      <c r="F156" s="961"/>
      <c r="G156" s="961"/>
      <c r="H156" s="961"/>
    </row>
    <row r="158" spans="2:8">
      <c r="B158" s="961"/>
      <c r="C158" s="961"/>
      <c r="D158" s="961"/>
      <c r="E158" s="961"/>
      <c r="F158" s="961"/>
      <c r="G158" s="961"/>
      <c r="H158" s="961"/>
    </row>
    <row r="164" spans="2:8">
      <c r="B164" s="961"/>
      <c r="C164" s="961"/>
      <c r="D164" s="961"/>
      <c r="E164" s="961"/>
      <c r="F164" s="961"/>
      <c r="G164" s="961"/>
      <c r="H164" s="961"/>
    </row>
    <row r="168" spans="2:8">
      <c r="B168" s="961"/>
      <c r="C168" s="961"/>
      <c r="D168" s="961"/>
      <c r="E168" s="961"/>
      <c r="F168" s="961"/>
      <c r="G168" s="961"/>
      <c r="H168" s="961"/>
    </row>
    <row r="173" spans="2:8">
      <c r="B173" s="961"/>
      <c r="C173" s="961"/>
      <c r="D173" s="961"/>
      <c r="E173" s="961"/>
      <c r="F173" s="961"/>
      <c r="G173" s="961"/>
      <c r="H173" s="961"/>
    </row>
    <row r="251" ht="22.15" customHeight="1"/>
    <row r="263" spans="2:8">
      <c r="B263" s="961"/>
      <c r="C263" s="961"/>
      <c r="D263" s="961"/>
      <c r="E263" s="961"/>
      <c r="F263" s="961"/>
      <c r="G263" s="961"/>
      <c r="H263" s="961"/>
    </row>
    <row r="267" spans="2:8">
      <c r="B267" s="961"/>
      <c r="C267" s="961"/>
      <c r="D267" s="961"/>
      <c r="E267" s="961"/>
      <c r="F267" s="961"/>
      <c r="G267" s="961"/>
      <c r="H267" s="961"/>
    </row>
    <row r="277" spans="2:8">
      <c r="B277" s="961"/>
      <c r="C277" s="961"/>
      <c r="D277" s="961"/>
      <c r="E277" s="961"/>
      <c r="F277" s="961"/>
      <c r="G277" s="961"/>
      <c r="H277" s="961"/>
    </row>
    <row r="282" spans="2:8">
      <c r="B282" s="961"/>
      <c r="C282" s="961"/>
      <c r="D282" s="961"/>
      <c r="E282" s="961"/>
      <c r="F282" s="961"/>
      <c r="G282" s="961"/>
      <c r="H282" s="961"/>
    </row>
    <row r="286" spans="2:8">
      <c r="B286" s="961"/>
      <c r="C286" s="961"/>
      <c r="D286" s="961"/>
      <c r="E286" s="961"/>
      <c r="F286" s="961"/>
      <c r="G286" s="961"/>
      <c r="H286" s="961"/>
    </row>
  </sheetData>
  <mergeCells count="20">
    <mergeCell ref="A1:E1"/>
    <mergeCell ref="C5:D5"/>
    <mergeCell ref="E5:F5"/>
    <mergeCell ref="A3:F3"/>
    <mergeCell ref="B156:H156"/>
    <mergeCell ref="B158:H158"/>
    <mergeCell ref="B153:H153"/>
    <mergeCell ref="B121:H121"/>
    <mergeCell ref="B98:H98"/>
    <mergeCell ref="B112:H112"/>
    <mergeCell ref="B102:H102"/>
    <mergeCell ref="B117:H117"/>
    <mergeCell ref="B286:H286"/>
    <mergeCell ref="B263:H263"/>
    <mergeCell ref="B277:H277"/>
    <mergeCell ref="B267:H267"/>
    <mergeCell ref="B164:H164"/>
    <mergeCell ref="B168:H168"/>
    <mergeCell ref="B173:H173"/>
    <mergeCell ref="B282:H282"/>
  </mergeCells>
  <phoneticPr fontId="0" type="noConversion"/>
  <hyperlinks>
    <hyperlink ref="F1" location="Indhold!A1" display="Tilbage til indholdsoversigten"/>
  </hyperlinks>
  <pageMargins left="0.75" right="0.75" top="1" bottom="1" header="0" footer="0"/>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Normal="100" workbookViewId="0">
      <selection activeCell="I1" sqref="I1:J1"/>
    </sheetView>
  </sheetViews>
  <sheetFormatPr defaultColWidth="9.140625" defaultRowHeight="12.75"/>
  <cols>
    <col min="1" max="1" width="9.140625" style="395"/>
    <col min="2" max="2" width="68" style="395" customWidth="1"/>
    <col min="3" max="3" width="16.42578125" style="395" customWidth="1"/>
    <col min="4" max="4" width="11.5703125" style="395" customWidth="1"/>
    <col min="5" max="5" width="12" style="395" customWidth="1"/>
    <col min="6" max="6" width="13" style="395" customWidth="1"/>
    <col min="7" max="7" width="10.85546875" style="395" customWidth="1"/>
    <col min="8" max="8" width="12.42578125" style="395" customWidth="1"/>
    <col min="9" max="9" width="13.28515625" style="395" customWidth="1"/>
    <col min="10" max="10" width="11.28515625" style="395" customWidth="1"/>
    <col min="11" max="11" width="11.42578125" style="395" customWidth="1"/>
    <col min="12" max="16384" width="9.140625" style="395"/>
  </cols>
  <sheetData>
    <row r="1" spans="1:20" ht="21" thickBot="1">
      <c r="A1" s="977" t="s">
        <v>803</v>
      </c>
      <c r="B1" s="978"/>
      <c r="C1" s="978"/>
      <c r="D1" s="978"/>
      <c r="E1" s="978"/>
      <c r="F1" s="978"/>
      <c r="G1" s="978"/>
      <c r="H1" s="978"/>
      <c r="I1" s="975" t="s">
        <v>80</v>
      </c>
      <c r="J1" s="976"/>
    </row>
    <row r="2" spans="1:20" s="504" customFormat="1" ht="20.25">
      <c r="A2" s="517"/>
      <c r="B2" s="517"/>
      <c r="C2" s="518"/>
      <c r="D2" s="518"/>
      <c r="E2" s="265"/>
      <c r="F2" s="265"/>
      <c r="G2" s="265"/>
      <c r="H2" s="265"/>
      <c r="I2" s="265"/>
      <c r="J2" s="265"/>
    </row>
    <row r="3" spans="1:20" ht="13.5" thickBot="1"/>
    <row r="4" spans="1:20" ht="13.5" thickBot="1">
      <c r="A4" s="990" t="s">
        <v>950</v>
      </c>
      <c r="B4" s="991"/>
      <c r="C4" s="991"/>
      <c r="D4" s="991"/>
      <c r="E4" s="991"/>
      <c r="F4" s="991"/>
      <c r="G4" s="991"/>
      <c r="H4" s="991"/>
      <c r="I4" s="991"/>
      <c r="J4" s="992"/>
    </row>
    <row r="5" spans="1:20">
      <c r="A5" s="921"/>
      <c r="B5" s="647"/>
      <c r="C5" s="922"/>
      <c r="D5" s="122"/>
      <c r="E5" s="1092" t="s">
        <v>43</v>
      </c>
      <c r="F5" s="1092"/>
      <c r="G5" s="1093"/>
      <c r="H5" s="1094" t="s">
        <v>44</v>
      </c>
      <c r="I5" s="1095"/>
      <c r="J5" s="1096"/>
    </row>
    <row r="6" spans="1:20" ht="25.5">
      <c r="A6" s="923" t="s">
        <v>49</v>
      </c>
      <c r="B6" s="69" t="s">
        <v>265</v>
      </c>
      <c r="C6" s="123" t="s">
        <v>1</v>
      </c>
      <c r="D6" s="401"/>
      <c r="E6" s="123" t="s">
        <v>192</v>
      </c>
      <c r="F6" s="124" t="s">
        <v>193</v>
      </c>
      <c r="G6" s="159" t="s">
        <v>371</v>
      </c>
      <c r="H6" s="124" t="s">
        <v>192</v>
      </c>
      <c r="I6" s="124" t="s">
        <v>193</v>
      </c>
      <c r="J6" s="924" t="s">
        <v>371</v>
      </c>
    </row>
    <row r="7" spans="1:20">
      <c r="A7" s="925"/>
      <c r="B7" s="48"/>
      <c r="C7" s="48"/>
      <c r="D7" s="402"/>
      <c r="E7" s="919" t="s">
        <v>559</v>
      </c>
      <c r="F7" s="919" t="s">
        <v>559</v>
      </c>
      <c r="G7" s="920" t="s">
        <v>559</v>
      </c>
      <c r="H7" s="919" t="s">
        <v>559</v>
      </c>
      <c r="I7" s="919" t="s">
        <v>559</v>
      </c>
      <c r="J7" s="926" t="s">
        <v>559</v>
      </c>
    </row>
    <row r="8" spans="1:20">
      <c r="A8" s="1089" t="s">
        <v>2</v>
      </c>
      <c r="B8" s="1090"/>
      <c r="C8" s="1090"/>
      <c r="D8" s="1090"/>
      <c r="E8" s="1090"/>
      <c r="F8" s="1090"/>
      <c r="G8" s="1091"/>
      <c r="H8" s="125"/>
      <c r="I8" s="125"/>
      <c r="J8" s="927"/>
      <c r="N8" s="961"/>
      <c r="O8" s="961"/>
      <c r="P8" s="961"/>
      <c r="Q8" s="961"/>
      <c r="R8" s="961"/>
      <c r="S8" s="961"/>
    </row>
    <row r="9" spans="1:20">
      <c r="A9" s="928">
        <v>120</v>
      </c>
      <c r="B9" s="929" t="s">
        <v>250</v>
      </c>
      <c r="C9" s="929" t="s">
        <v>198</v>
      </c>
      <c r="D9" s="401"/>
      <c r="E9" s="126">
        <v>55740</v>
      </c>
      <c r="F9" s="126">
        <v>8720</v>
      </c>
      <c r="G9" s="127">
        <v>5560</v>
      </c>
      <c r="H9" s="126">
        <f>+E9*1.06</f>
        <v>59084.4</v>
      </c>
      <c r="I9" s="126">
        <f>+F9*1.16</f>
        <v>10115.199999999999</v>
      </c>
      <c r="J9" s="930">
        <f>+G9*1.19</f>
        <v>6616.4</v>
      </c>
      <c r="N9" s="961"/>
      <c r="O9" s="961"/>
      <c r="P9" s="961"/>
      <c r="Q9" s="961"/>
      <c r="R9" s="961"/>
      <c r="S9" s="961"/>
      <c r="T9" s="961"/>
    </row>
    <row r="10" spans="1:20">
      <c r="A10" s="397"/>
      <c r="B10" s="128"/>
      <c r="C10" s="55"/>
      <c r="D10" s="401"/>
      <c r="E10" s="129"/>
      <c r="F10" s="131"/>
      <c r="G10" s="130"/>
      <c r="H10" s="131"/>
      <c r="I10" s="55"/>
      <c r="J10" s="930"/>
      <c r="N10" s="961"/>
      <c r="O10" s="961"/>
      <c r="P10" s="961"/>
      <c r="Q10" s="961"/>
      <c r="R10" s="961"/>
      <c r="S10" s="961"/>
      <c r="T10" s="961"/>
    </row>
    <row r="11" spans="1:20" ht="26.25" customHeight="1">
      <c r="A11" s="1089" t="s">
        <v>372</v>
      </c>
      <c r="B11" s="1090"/>
      <c r="C11" s="1090"/>
      <c r="D11" s="1090"/>
      <c r="E11" s="1090"/>
      <c r="F11" s="1090"/>
      <c r="G11" s="1091"/>
      <c r="H11" s="55"/>
      <c r="I11" s="55"/>
      <c r="J11" s="930"/>
      <c r="O11" s="961"/>
      <c r="P11" s="961"/>
      <c r="Q11" s="961"/>
      <c r="R11" s="961"/>
      <c r="S11" s="961"/>
      <c r="T11" s="961"/>
    </row>
    <row r="12" spans="1:20">
      <c r="A12" s="397">
        <v>120</v>
      </c>
      <c r="B12" s="132" t="s">
        <v>250</v>
      </c>
      <c r="C12" s="55"/>
      <c r="D12" s="401"/>
      <c r="E12" s="129"/>
      <c r="F12" s="55"/>
      <c r="G12" s="133">
        <v>25360</v>
      </c>
      <c r="H12" s="55"/>
      <c r="I12" s="132"/>
      <c r="J12" s="930">
        <f>+G12*1.19</f>
        <v>30178.399999999998</v>
      </c>
    </row>
    <row r="13" spans="1:20">
      <c r="A13" s="649"/>
      <c r="B13" s="48"/>
      <c r="C13" s="48"/>
      <c r="D13" s="401"/>
      <c r="E13" s="48"/>
      <c r="F13" s="48"/>
      <c r="G13" s="134"/>
      <c r="H13" s="48"/>
      <c r="I13" s="135"/>
      <c r="J13" s="931"/>
    </row>
    <row r="14" spans="1:20">
      <c r="A14" s="932" t="s">
        <v>806</v>
      </c>
      <c r="B14" s="55"/>
      <c r="C14" s="55"/>
      <c r="D14" s="69"/>
      <c r="E14" s="398"/>
      <c r="F14" s="55"/>
      <c r="G14" s="55"/>
      <c r="H14" s="55"/>
      <c r="I14" s="933"/>
      <c r="J14" s="934"/>
    </row>
    <row r="15" spans="1:20" ht="13.5" thickBot="1">
      <c r="A15" s="935"/>
      <c r="B15" s="3"/>
      <c r="C15" s="936"/>
      <c r="D15" s="809"/>
      <c r="E15" s="809"/>
      <c r="F15" s="936"/>
      <c r="G15" s="936"/>
      <c r="H15" s="936"/>
      <c r="I15" s="809"/>
      <c r="J15" s="937"/>
      <c r="N15" s="961"/>
    </row>
    <row r="16" spans="1:20">
      <c r="A16" s="42"/>
      <c r="C16" s="42"/>
      <c r="D16" s="42"/>
      <c r="E16" s="136"/>
      <c r="F16" s="55"/>
      <c r="G16" s="55"/>
      <c r="H16" s="55"/>
      <c r="I16" s="42"/>
      <c r="J16" s="42"/>
      <c r="N16" s="961"/>
    </row>
    <row r="23" spans="14:14">
      <c r="N23" s="961"/>
    </row>
    <row r="24" spans="14:14">
      <c r="N24" s="961"/>
    </row>
    <row r="25" spans="14:14">
      <c r="N25" s="961"/>
    </row>
  </sheetData>
  <mergeCells count="22">
    <mergeCell ref="A11:G11"/>
    <mergeCell ref="A8:G8"/>
    <mergeCell ref="I1:J1"/>
    <mergeCell ref="A1:H1"/>
    <mergeCell ref="A4:J4"/>
    <mergeCell ref="E5:G5"/>
    <mergeCell ref="H5:J5"/>
    <mergeCell ref="S11:T11"/>
    <mergeCell ref="R8:S8"/>
    <mergeCell ref="N9:N10"/>
    <mergeCell ref="O9:P9"/>
    <mergeCell ref="O10:P10"/>
    <mergeCell ref="Q9:R9"/>
    <mergeCell ref="Q10:R10"/>
    <mergeCell ref="S9:T9"/>
    <mergeCell ref="S10:T10"/>
    <mergeCell ref="N15:N16"/>
    <mergeCell ref="N23:N25"/>
    <mergeCell ref="N8:O8"/>
    <mergeCell ref="P8:Q8"/>
    <mergeCell ref="O11:P11"/>
    <mergeCell ref="Q11:R11"/>
  </mergeCells>
  <phoneticPr fontId="0" type="noConversion"/>
  <hyperlinks>
    <hyperlink ref="I1" location="Indhold!A1" display="Tilbage til indholdsoversigten"/>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election activeCell="H1" sqref="H1:I1"/>
    </sheetView>
  </sheetViews>
  <sheetFormatPr defaultColWidth="9.140625" defaultRowHeight="12.75"/>
  <cols>
    <col min="1" max="1" width="9.140625" style="395"/>
    <col min="2" max="2" width="68" style="395" customWidth="1"/>
    <col min="3" max="3" width="16.42578125" style="395" customWidth="1"/>
    <col min="4" max="4" width="11.5703125" style="395" customWidth="1"/>
    <col min="5" max="5" width="12" style="395" customWidth="1"/>
    <col min="6" max="6" width="13" style="395" customWidth="1"/>
    <col min="7" max="7" width="10.85546875" style="395" customWidth="1"/>
    <col min="8" max="8" width="12.42578125" style="395" customWidth="1"/>
    <col min="9" max="9" width="13.28515625" style="395" customWidth="1"/>
    <col min="10" max="10" width="11.28515625" style="395" customWidth="1"/>
    <col min="11" max="11" width="11.42578125" style="395" customWidth="1"/>
    <col min="12" max="16384" width="9.140625" style="395"/>
  </cols>
  <sheetData>
    <row r="1" spans="1:12" ht="21" thickBot="1">
      <c r="A1" s="977" t="s">
        <v>803</v>
      </c>
      <c r="B1" s="978"/>
      <c r="C1" s="978"/>
      <c r="D1" s="978"/>
      <c r="E1" s="978"/>
      <c r="F1" s="978"/>
      <c r="G1" s="978"/>
      <c r="H1" s="975" t="s">
        <v>80</v>
      </c>
      <c r="I1" s="976"/>
    </row>
    <row r="2" spans="1:12" s="504" customFormat="1" ht="20.25">
      <c r="A2" s="517"/>
      <c r="B2" s="517"/>
      <c r="C2" s="518"/>
      <c r="D2" s="518"/>
      <c r="E2" s="265"/>
      <c r="F2" s="265"/>
      <c r="G2" s="265"/>
      <c r="H2" s="265"/>
      <c r="I2" s="265"/>
    </row>
    <row r="3" spans="1:12" ht="13.5" thickBot="1"/>
    <row r="4" spans="1:12" ht="13.5" thickBot="1">
      <c r="A4" s="1102" t="s">
        <v>951</v>
      </c>
      <c r="B4" s="1103"/>
      <c r="C4" s="1103"/>
      <c r="D4" s="1103"/>
      <c r="E4" s="1103"/>
      <c r="F4" s="1103"/>
      <c r="G4" s="1103"/>
      <c r="H4" s="1103"/>
      <c r="I4" s="1104"/>
      <c r="J4" s="55"/>
    </row>
    <row r="5" spans="1:12">
      <c r="A5" s="921"/>
      <c r="B5" s="647"/>
      <c r="C5" s="122"/>
      <c r="D5" s="1092" t="s">
        <v>43</v>
      </c>
      <c r="E5" s="1092"/>
      <c r="F5" s="1093"/>
      <c r="G5" s="1094" t="s">
        <v>44</v>
      </c>
      <c r="H5" s="1095"/>
      <c r="I5" s="1096"/>
      <c r="J5" s="55"/>
    </row>
    <row r="6" spans="1:12" ht="25.5">
      <c r="A6" s="923" t="s">
        <v>49</v>
      </c>
      <c r="B6" s="69" t="s">
        <v>265</v>
      </c>
      <c r="C6" s="401"/>
      <c r="D6" s="123" t="s">
        <v>192</v>
      </c>
      <c r="E6" s="124" t="s">
        <v>193</v>
      </c>
      <c r="F6" s="159" t="s">
        <v>371</v>
      </c>
      <c r="G6" s="124" t="s">
        <v>192</v>
      </c>
      <c r="H6" s="124" t="s">
        <v>193</v>
      </c>
      <c r="I6" s="924" t="s">
        <v>371</v>
      </c>
      <c r="J6" s="124"/>
    </row>
    <row r="7" spans="1:12">
      <c r="A7" s="925"/>
      <c r="B7" s="48"/>
      <c r="C7" s="402"/>
      <c r="D7" s="919" t="s">
        <v>559</v>
      </c>
      <c r="E7" s="919" t="s">
        <v>559</v>
      </c>
      <c r="F7" s="920" t="s">
        <v>559</v>
      </c>
      <c r="G7" s="919" t="s">
        <v>559</v>
      </c>
      <c r="H7" s="919" t="s">
        <v>559</v>
      </c>
      <c r="I7" s="926" t="s">
        <v>559</v>
      </c>
      <c r="J7" s="398"/>
      <c r="L7" s="399"/>
    </row>
    <row r="8" spans="1:12">
      <c r="A8" s="1089" t="s">
        <v>568</v>
      </c>
      <c r="B8" s="1100"/>
      <c r="C8" s="1100"/>
      <c r="D8" s="1100"/>
      <c r="E8" s="1100"/>
      <c r="F8" s="1101"/>
      <c r="G8" s="125"/>
      <c r="H8" s="125"/>
      <c r="I8" s="927"/>
      <c r="J8" s="125"/>
      <c r="L8" s="399"/>
    </row>
    <row r="9" spans="1:12">
      <c r="A9" s="938">
        <v>2975</v>
      </c>
      <c r="B9" s="76" t="s">
        <v>569</v>
      </c>
      <c r="C9" s="401"/>
      <c r="D9" s="126">
        <v>65410</v>
      </c>
      <c r="E9" s="126">
        <v>10650</v>
      </c>
      <c r="F9" s="127">
        <v>10170</v>
      </c>
      <c r="G9" s="126">
        <f>+D9*1.05</f>
        <v>68680.5</v>
      </c>
      <c r="H9" s="126">
        <f>+E9*1.1</f>
        <v>11715.000000000002</v>
      </c>
      <c r="I9" s="930">
        <f>+F9*1.19</f>
        <v>12102.3</v>
      </c>
      <c r="J9" s="126"/>
      <c r="L9" s="399"/>
    </row>
    <row r="10" spans="1:12">
      <c r="A10" s="938">
        <v>2976</v>
      </c>
      <c r="B10" s="76" t="s">
        <v>570</v>
      </c>
      <c r="C10" s="401"/>
      <c r="D10" s="126">
        <f>+D9</f>
        <v>65410</v>
      </c>
      <c r="E10" s="126">
        <f>+E9</f>
        <v>10650</v>
      </c>
      <c r="F10" s="127">
        <f>+F9</f>
        <v>10170</v>
      </c>
      <c r="G10" s="126">
        <f>+D10*1.05</f>
        <v>68680.5</v>
      </c>
      <c r="H10" s="126">
        <f>+E10*1.1</f>
        <v>11715.000000000002</v>
      </c>
      <c r="I10" s="930">
        <f>+F10*1.19</f>
        <v>12102.3</v>
      </c>
      <c r="J10" s="126"/>
      <c r="L10" s="399"/>
    </row>
    <row r="11" spans="1:12" ht="39" customHeight="1">
      <c r="A11" s="939">
        <v>2977</v>
      </c>
      <c r="B11" s="940" t="s">
        <v>571</v>
      </c>
      <c r="C11" s="941"/>
      <c r="D11" s="366">
        <f>+D9</f>
        <v>65410</v>
      </c>
      <c r="E11" s="366">
        <f>+E9</f>
        <v>10650</v>
      </c>
      <c r="F11" s="367">
        <f>+F9</f>
        <v>10170</v>
      </c>
      <c r="G11" s="366">
        <f>+D11*1.05</f>
        <v>68680.5</v>
      </c>
      <c r="H11" s="366">
        <f>+E11*1.1</f>
        <v>11715.000000000002</v>
      </c>
      <c r="I11" s="942">
        <f>+F11*1.19</f>
        <v>12102.3</v>
      </c>
      <c r="J11" s="126"/>
      <c r="L11" s="399"/>
    </row>
    <row r="12" spans="1:12">
      <c r="A12" s="397"/>
      <c r="B12" s="128"/>
      <c r="C12" s="401"/>
      <c r="D12" s="129"/>
      <c r="E12" s="131"/>
      <c r="F12" s="130"/>
      <c r="G12" s="131"/>
      <c r="H12" s="55"/>
      <c r="I12" s="930"/>
      <c r="J12" s="126"/>
      <c r="L12" s="399"/>
    </row>
    <row r="13" spans="1:12" ht="27.75" customHeight="1">
      <c r="A13" s="1097" t="s">
        <v>372</v>
      </c>
      <c r="B13" s="1098"/>
      <c r="C13" s="1098"/>
      <c r="D13" s="1098"/>
      <c r="E13" s="1098"/>
      <c r="F13" s="1099"/>
      <c r="G13" s="55"/>
      <c r="H13" s="55"/>
      <c r="I13" s="930"/>
      <c r="J13" s="55"/>
      <c r="L13" s="399"/>
    </row>
    <row r="14" spans="1:12" ht="12.75" customHeight="1">
      <c r="A14" s="938">
        <v>2975</v>
      </c>
      <c r="B14" s="76" t="s">
        <v>569</v>
      </c>
      <c r="C14" s="401"/>
      <c r="D14" s="129"/>
      <c r="E14" s="55"/>
      <c r="F14" s="133">
        <v>25370</v>
      </c>
      <c r="G14" s="55"/>
      <c r="H14" s="132"/>
      <c r="I14" s="930">
        <f>+F14*1.19</f>
        <v>30190.3</v>
      </c>
      <c r="J14" s="400"/>
      <c r="L14" s="399"/>
    </row>
    <row r="15" spans="1:12">
      <c r="A15" s="938">
        <v>2976</v>
      </c>
      <c r="B15" s="76" t="s">
        <v>570</v>
      </c>
      <c r="C15" s="401"/>
      <c r="D15" s="129"/>
      <c r="E15" s="55"/>
      <c r="F15" s="133">
        <f>+F14</f>
        <v>25370</v>
      </c>
      <c r="G15" s="55"/>
      <c r="H15" s="132"/>
      <c r="I15" s="930">
        <f>+F15*1.19</f>
        <v>30190.3</v>
      </c>
      <c r="J15" s="132"/>
      <c r="K15" s="265"/>
      <c r="L15" s="399"/>
    </row>
    <row r="16" spans="1:12">
      <c r="A16" s="938">
        <v>2977</v>
      </c>
      <c r="B16" s="76" t="s">
        <v>571</v>
      </c>
      <c r="C16" s="401"/>
      <c r="D16" s="129"/>
      <c r="E16" s="55"/>
      <c r="F16" s="133">
        <f>+F14</f>
        <v>25370</v>
      </c>
      <c r="G16" s="55"/>
      <c r="H16" s="132"/>
      <c r="I16" s="930">
        <f>+F16*1.19</f>
        <v>30190.3</v>
      </c>
      <c r="J16" s="55"/>
      <c r="L16" s="399"/>
    </row>
    <row r="17" spans="1:12">
      <c r="A17" s="649"/>
      <c r="B17" s="48"/>
      <c r="C17" s="402"/>
      <c r="D17" s="48"/>
      <c r="E17" s="48"/>
      <c r="F17" s="134"/>
      <c r="G17" s="48"/>
      <c r="H17" s="135"/>
      <c r="I17" s="931"/>
      <c r="J17" s="265"/>
      <c r="L17" s="399"/>
    </row>
    <row r="18" spans="1:12" ht="13.5" thickBot="1">
      <c r="A18" s="943" t="s">
        <v>806</v>
      </c>
      <c r="B18" s="809"/>
      <c r="C18" s="936"/>
      <c r="D18" s="936"/>
      <c r="E18" s="809"/>
      <c r="F18" s="809"/>
      <c r="G18" s="809"/>
      <c r="H18" s="944"/>
      <c r="I18" s="945"/>
      <c r="L18" s="399"/>
    </row>
    <row r="19" spans="1:12">
      <c r="A19" s="136"/>
      <c r="B19" s="42"/>
      <c r="C19" s="42"/>
      <c r="D19" s="42"/>
      <c r="E19" s="136"/>
      <c r="F19" s="136"/>
      <c r="G19" s="136"/>
      <c r="H19" s="42"/>
      <c r="I19" s="57"/>
      <c r="L19" s="399"/>
    </row>
    <row r="20" spans="1:12">
      <c r="A20" s="42"/>
      <c r="B20" s="43"/>
      <c r="C20" s="42"/>
      <c r="D20" s="136"/>
      <c r="E20" s="55"/>
      <c r="F20" s="55"/>
      <c r="G20" s="55"/>
      <c r="H20" s="42"/>
      <c r="I20" s="42"/>
      <c r="L20" s="399"/>
    </row>
    <row r="21" spans="1:12">
      <c r="A21" s="136"/>
      <c r="B21" s="42"/>
      <c r="C21" s="42"/>
      <c r="D21" s="42"/>
      <c r="E21" s="136"/>
      <c r="F21" s="136"/>
      <c r="G21" s="136"/>
      <c r="H21" s="42"/>
      <c r="I21" s="57"/>
      <c r="L21" s="399"/>
    </row>
    <row r="22" spans="1:12">
      <c r="A22" s="42"/>
      <c r="B22" s="43"/>
      <c r="C22" s="42"/>
      <c r="D22" s="136"/>
      <c r="E22" s="55"/>
      <c r="F22" s="55"/>
      <c r="G22" s="55"/>
      <c r="H22" s="42"/>
      <c r="I22" s="42"/>
      <c r="L22" s="399"/>
    </row>
    <row r="23" spans="1:12">
      <c r="L23" s="399"/>
    </row>
    <row r="24" spans="1:12">
      <c r="L24" s="399"/>
    </row>
    <row r="25" spans="1:12">
      <c r="L25" s="399"/>
    </row>
    <row r="26" spans="1:12">
      <c r="L26" s="399"/>
    </row>
    <row r="27" spans="1:12">
      <c r="L27" s="399"/>
    </row>
    <row r="28" spans="1:12">
      <c r="L28" s="399"/>
    </row>
    <row r="29" spans="1:12">
      <c r="L29" s="399"/>
    </row>
    <row r="30" spans="1:12">
      <c r="L30" s="399"/>
    </row>
    <row r="31" spans="1:12">
      <c r="L31" s="399"/>
    </row>
    <row r="32" spans="1:12">
      <c r="L32" s="399"/>
    </row>
    <row r="33" spans="12:12">
      <c r="L33" s="399"/>
    </row>
    <row r="34" spans="12:12">
      <c r="L34" s="399"/>
    </row>
    <row r="35" spans="12:12">
      <c r="L35" s="399"/>
    </row>
  </sheetData>
  <mergeCells count="7">
    <mergeCell ref="A13:F13"/>
    <mergeCell ref="A8:F8"/>
    <mergeCell ref="A4:I4"/>
    <mergeCell ref="H1:I1"/>
    <mergeCell ref="A1:G1"/>
    <mergeCell ref="D5:F5"/>
    <mergeCell ref="G5:I5"/>
  </mergeCells>
  <hyperlinks>
    <hyperlink ref="H1" location="Indhold!A1" display="Tilbage til indholdsoversigten"/>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A1:F15"/>
  <sheetViews>
    <sheetView zoomScaleNormal="100" workbookViewId="0">
      <selection activeCell="E1" sqref="E1:F1"/>
    </sheetView>
  </sheetViews>
  <sheetFormatPr defaultColWidth="9.140625" defaultRowHeight="12.75"/>
  <cols>
    <col min="1" max="1" width="15.5703125" style="395" customWidth="1"/>
    <col min="2" max="2" width="26.5703125" style="395" customWidth="1"/>
    <col min="3" max="3" width="22.42578125" style="395" customWidth="1"/>
    <col min="4" max="4" width="9.140625" style="395"/>
    <col min="5" max="6" width="14.7109375" style="395" customWidth="1"/>
    <col min="7" max="16384" width="9.140625" style="395"/>
  </cols>
  <sheetData>
    <row r="1" spans="1:6" ht="21" thickBot="1">
      <c r="A1" s="977" t="s">
        <v>803</v>
      </c>
      <c r="B1" s="978"/>
      <c r="C1" s="978"/>
      <c r="D1" s="978"/>
      <c r="E1" s="975" t="s">
        <v>80</v>
      </c>
      <c r="F1" s="976"/>
    </row>
    <row r="2" spans="1:6" s="504" customFormat="1" ht="20.25">
      <c r="A2" s="517"/>
      <c r="B2" s="517"/>
      <c r="C2" s="265"/>
      <c r="D2" s="518"/>
      <c r="E2" s="518"/>
      <c r="F2" s="518"/>
    </row>
    <row r="3" spans="1:6" ht="12.75" customHeight="1" thickBot="1"/>
    <row r="4" spans="1:6" ht="13.5" thickBot="1">
      <c r="A4" s="946"/>
      <c r="B4" s="947" t="s">
        <v>952</v>
      </c>
      <c r="C4" s="947"/>
      <c r="D4" s="264"/>
      <c r="E4" s="264"/>
      <c r="F4" s="519"/>
    </row>
    <row r="5" spans="1:6">
      <c r="A5" s="99"/>
      <c r="B5" s="265"/>
      <c r="C5" s="266" t="s">
        <v>43</v>
      </c>
      <c r="D5" s="265"/>
      <c r="E5" s="265"/>
      <c r="F5" s="24"/>
    </row>
    <row r="6" spans="1:6">
      <c r="A6" s="834" t="s">
        <v>49</v>
      </c>
      <c r="B6" s="270" t="s">
        <v>265</v>
      </c>
      <c r="C6" s="313" t="s">
        <v>554</v>
      </c>
      <c r="D6" s="40"/>
      <c r="E6" s="40"/>
      <c r="F6" s="835"/>
    </row>
    <row r="7" spans="1:6">
      <c r="A7" s="833"/>
      <c r="B7" s="39"/>
      <c r="C7" s="316" t="s">
        <v>567</v>
      </c>
      <c r="D7" s="39"/>
      <c r="E7" s="39"/>
      <c r="F7" s="876"/>
    </row>
    <row r="8" spans="1:6">
      <c r="A8" s="99"/>
      <c r="B8" s="266" t="s">
        <v>81</v>
      </c>
      <c r="C8" s="265"/>
      <c r="D8" s="265"/>
      <c r="E8" s="265"/>
      <c r="F8" s="24"/>
    </row>
    <row r="9" spans="1:6">
      <c r="A9" s="99">
        <v>22</v>
      </c>
      <c r="B9" s="265" t="s">
        <v>261</v>
      </c>
      <c r="C9" s="525">
        <v>306910</v>
      </c>
      <c r="D9" s="265"/>
      <c r="E9" s="265"/>
      <c r="F9" s="24"/>
    </row>
    <row r="10" spans="1:6">
      <c r="A10" s="833">
        <v>23</v>
      </c>
      <c r="B10" s="39" t="s">
        <v>262</v>
      </c>
      <c r="C10" s="314">
        <v>96630</v>
      </c>
      <c r="D10" s="39"/>
      <c r="E10" s="39"/>
      <c r="F10" s="876"/>
    </row>
    <row r="11" spans="1:6">
      <c r="A11" s="21" t="s">
        <v>807</v>
      </c>
      <c r="B11" s="265"/>
      <c r="C11" s="265"/>
      <c r="D11" s="265"/>
      <c r="E11" s="265"/>
      <c r="F11" s="24"/>
    </row>
    <row r="12" spans="1:6">
      <c r="A12" s="99" t="s">
        <v>263</v>
      </c>
      <c r="B12" s="265"/>
      <c r="C12" s="265"/>
      <c r="D12" s="265"/>
      <c r="E12" s="265"/>
      <c r="F12" s="24"/>
    </row>
    <row r="13" spans="1:6">
      <c r="A13" s="99" t="s">
        <v>264</v>
      </c>
      <c r="B13" s="265"/>
      <c r="C13" s="265"/>
      <c r="D13" s="265"/>
      <c r="E13" s="265"/>
      <c r="F13" s="24"/>
    </row>
    <row r="14" spans="1:6">
      <c r="A14" s="99"/>
      <c r="B14" s="265"/>
      <c r="C14" s="265"/>
      <c r="D14" s="265"/>
      <c r="E14" s="265"/>
      <c r="F14" s="24"/>
    </row>
    <row r="15" spans="1:6" ht="13.5" thickBot="1">
      <c r="A15" s="396"/>
      <c r="B15" s="3"/>
      <c r="C15" s="3"/>
      <c r="D15" s="3"/>
      <c r="E15" s="3"/>
      <c r="F15" s="102"/>
    </row>
  </sheetData>
  <mergeCells count="2">
    <mergeCell ref="E1:F1"/>
    <mergeCell ref="A1:D1"/>
  </mergeCells>
  <phoneticPr fontId="8" type="noConversion"/>
  <hyperlinks>
    <hyperlink ref="E1" location="Indhold!A1" display="Tilbage til indholdsoversigten"/>
  </hyperlinks>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L102"/>
  <sheetViews>
    <sheetView topLeftCell="A40" zoomScaleNormal="100" workbookViewId="0">
      <selection activeCell="G10" sqref="G10"/>
    </sheetView>
  </sheetViews>
  <sheetFormatPr defaultColWidth="9.28515625" defaultRowHeight="12.75"/>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8" ht="21" customHeight="1" thickBot="1">
      <c r="A1" s="977" t="s">
        <v>803</v>
      </c>
      <c r="B1" s="978"/>
      <c r="C1" s="978"/>
      <c r="D1" s="978"/>
      <c r="E1" s="978"/>
      <c r="F1" s="978"/>
      <c r="G1" s="975" t="s">
        <v>80</v>
      </c>
      <c r="H1" s="976"/>
    </row>
    <row r="2" spans="1:8" s="504" customFormat="1" ht="21" customHeight="1">
      <c r="A2" s="517"/>
      <c r="B2" s="517"/>
      <c r="C2" s="265"/>
      <c r="D2" s="518"/>
    </row>
    <row r="3" spans="1:8" s="504" customFormat="1" ht="21" customHeight="1" thickBot="1">
      <c r="A3" s="516"/>
      <c r="B3" s="516"/>
      <c r="C3" s="3"/>
      <c r="D3" s="403"/>
    </row>
    <row r="4" spans="1:8" ht="12.75" customHeight="1" thickBot="1">
      <c r="A4" s="178" t="s">
        <v>461</v>
      </c>
      <c r="B4" s="179" t="s">
        <v>254</v>
      </c>
      <c r="C4" s="179" t="s">
        <v>266</v>
      </c>
      <c r="D4" s="509" t="s">
        <v>142</v>
      </c>
      <c r="E4" s="180"/>
      <c r="F4" s="174"/>
      <c r="G4" s="174"/>
      <c r="H4" s="327"/>
    </row>
    <row r="5" spans="1:8">
      <c r="A5" s="181" t="s">
        <v>275</v>
      </c>
      <c r="B5" s="182"/>
      <c r="C5" s="182"/>
      <c r="D5" s="510"/>
      <c r="E5" s="180"/>
      <c r="F5" s="183"/>
      <c r="G5" s="174"/>
      <c r="H5" s="327"/>
    </row>
    <row r="6" spans="1:8">
      <c r="A6" s="181"/>
      <c r="B6" s="181"/>
      <c r="C6" s="181"/>
      <c r="D6" s="511"/>
      <c r="E6" s="180"/>
      <c r="F6" s="183"/>
      <c r="G6" s="174"/>
      <c r="H6" s="327"/>
    </row>
    <row r="7" spans="1:8">
      <c r="A7" s="181" t="s">
        <v>429</v>
      </c>
      <c r="B7" s="181">
        <v>58557</v>
      </c>
      <c r="C7" s="181"/>
      <c r="D7" s="511"/>
      <c r="E7" s="180"/>
      <c r="F7" s="183"/>
      <c r="G7" s="174"/>
      <c r="H7" s="327"/>
    </row>
    <row r="8" spans="1:8">
      <c r="A8" s="181" t="s">
        <v>430</v>
      </c>
      <c r="B8" s="181">
        <v>50575</v>
      </c>
      <c r="C8" s="181"/>
      <c r="D8" s="511"/>
      <c r="E8" s="180"/>
      <c r="F8" s="183"/>
      <c r="G8" s="174"/>
      <c r="H8" s="327"/>
    </row>
    <row r="9" spans="1:8">
      <c r="A9" s="181" t="s">
        <v>532</v>
      </c>
      <c r="B9" s="174"/>
      <c r="C9" s="181"/>
      <c r="D9" s="511">
        <v>194889</v>
      </c>
      <c r="E9" s="180"/>
      <c r="F9" s="183"/>
      <c r="G9" s="174"/>
      <c r="H9" s="327"/>
    </row>
    <row r="10" spans="1:8">
      <c r="A10" s="181" t="s">
        <v>374</v>
      </c>
      <c r="B10" s="181">
        <v>4753</v>
      </c>
      <c r="C10" s="181"/>
      <c r="D10" s="511"/>
      <c r="E10" s="180"/>
      <c r="F10" s="183"/>
      <c r="G10" s="174"/>
      <c r="H10" s="327"/>
    </row>
    <row r="11" spans="1:8">
      <c r="A11" s="181" t="s">
        <v>468</v>
      </c>
      <c r="B11" s="181"/>
      <c r="C11" s="181"/>
      <c r="D11" s="511">
        <v>271606</v>
      </c>
      <c r="E11" s="180"/>
      <c r="F11" s="174"/>
      <c r="G11" s="174"/>
      <c r="H11" s="327"/>
    </row>
    <row r="12" spans="1:8">
      <c r="A12" s="181" t="s">
        <v>431</v>
      </c>
      <c r="B12" s="181"/>
      <c r="C12" s="181">
        <v>39799</v>
      </c>
      <c r="D12" s="510"/>
      <c r="E12" s="180"/>
      <c r="F12" s="183"/>
      <c r="G12" s="174"/>
      <c r="H12" s="327"/>
    </row>
    <row r="13" spans="1:8">
      <c r="A13" s="181" t="s">
        <v>432</v>
      </c>
      <c r="B13" s="181"/>
      <c r="C13" s="181">
        <v>14890</v>
      </c>
      <c r="D13" s="510"/>
      <c r="E13" s="180"/>
      <c r="F13" s="183"/>
      <c r="G13" s="174"/>
      <c r="H13" s="327"/>
    </row>
    <row r="14" spans="1:8">
      <c r="A14" s="184"/>
      <c r="B14" s="181"/>
      <c r="C14" s="181"/>
      <c r="D14" s="511"/>
      <c r="E14" s="180"/>
      <c r="F14" s="183"/>
      <c r="G14" s="174"/>
      <c r="H14" s="327"/>
    </row>
    <row r="15" spans="1:8">
      <c r="A15" s="520" t="s">
        <v>424</v>
      </c>
      <c r="B15" s="181"/>
      <c r="C15" s="181"/>
      <c r="D15" s="511"/>
      <c r="E15" s="180"/>
      <c r="F15" s="183"/>
      <c r="G15" s="174"/>
      <c r="H15" s="327"/>
    </row>
    <row r="16" spans="1:8">
      <c r="A16" s="181" t="s">
        <v>347</v>
      </c>
      <c r="B16" s="181">
        <v>22975</v>
      </c>
      <c r="C16" s="181"/>
      <c r="D16" s="511"/>
      <c r="E16" s="180"/>
      <c r="F16" s="183"/>
      <c r="G16" s="174"/>
      <c r="H16" s="327"/>
    </row>
    <row r="17" spans="1:8">
      <c r="A17" s="181" t="s">
        <v>406</v>
      </c>
      <c r="B17" s="181">
        <v>84397</v>
      </c>
      <c r="C17" s="181"/>
      <c r="D17" s="511"/>
      <c r="E17" s="180"/>
      <c r="F17" s="183"/>
      <c r="G17" s="174"/>
      <c r="H17" s="327"/>
    </row>
    <row r="18" spans="1:8">
      <c r="A18" s="184"/>
      <c r="B18" s="181"/>
      <c r="C18" s="181"/>
      <c r="D18" s="511"/>
      <c r="E18" s="180"/>
      <c r="F18" s="183"/>
      <c r="G18" s="174"/>
      <c r="H18" s="327"/>
    </row>
    <row r="19" spans="1:8">
      <c r="A19" s="521" t="s">
        <v>425</v>
      </c>
      <c r="B19" s="181"/>
      <c r="C19" s="181"/>
      <c r="D19" s="511"/>
      <c r="E19" s="180"/>
      <c r="F19" s="183"/>
      <c r="G19" s="174"/>
      <c r="H19" s="327"/>
    </row>
    <row r="20" spans="1:8">
      <c r="A20" s="181" t="s">
        <v>426</v>
      </c>
      <c r="B20" s="181">
        <v>24924</v>
      </c>
      <c r="C20" s="181"/>
      <c r="D20" s="511"/>
      <c r="E20" s="180"/>
      <c r="F20" s="183"/>
      <c r="G20" s="174"/>
      <c r="H20" s="327"/>
    </row>
    <row r="21" spans="1:8">
      <c r="A21" s="181" t="s">
        <v>427</v>
      </c>
      <c r="B21" s="182"/>
      <c r="C21" s="181">
        <v>73824</v>
      </c>
      <c r="D21" s="511"/>
      <c r="E21" s="180"/>
      <c r="F21" s="183"/>
      <c r="G21" s="174"/>
      <c r="H21" s="327"/>
    </row>
    <row r="22" spans="1:8">
      <c r="A22" s="181" t="s">
        <v>428</v>
      </c>
      <c r="B22" s="182"/>
      <c r="C22" s="181">
        <v>110736</v>
      </c>
      <c r="D22" s="511"/>
      <c r="E22" s="180"/>
      <c r="F22" s="183"/>
      <c r="G22" s="174"/>
      <c r="H22" s="327"/>
    </row>
    <row r="23" spans="1:8">
      <c r="A23" s="183"/>
      <c r="B23" s="185"/>
      <c r="C23" s="186"/>
      <c r="D23" s="512"/>
      <c r="E23" s="180"/>
      <c r="F23" s="183"/>
      <c r="G23" s="174"/>
      <c r="H23" s="327"/>
    </row>
    <row r="24" spans="1:8">
      <c r="A24" s="188" t="s">
        <v>304</v>
      </c>
      <c r="B24" s="189"/>
      <c r="C24" s="189"/>
      <c r="D24" s="513"/>
      <c r="E24" s="180"/>
      <c r="F24" s="174"/>
      <c r="G24" s="174"/>
      <c r="H24" s="327"/>
    </row>
    <row r="25" spans="1:8" ht="13.5" thickBot="1">
      <c r="A25" s="189"/>
      <c r="B25" s="190"/>
      <c r="C25" s="189"/>
      <c r="D25" s="514"/>
      <c r="E25" s="180"/>
      <c r="F25" s="174"/>
      <c r="G25" s="174"/>
      <c r="H25" s="327"/>
    </row>
    <row r="26" spans="1:8" ht="13.5" thickBot="1">
      <c r="A26" s="191" t="s">
        <v>891</v>
      </c>
      <c r="B26" s="192"/>
      <c r="C26" s="193"/>
      <c r="D26" s="515"/>
      <c r="E26" s="180"/>
      <c r="F26" s="174"/>
      <c r="G26" s="174"/>
      <c r="H26" s="327"/>
    </row>
    <row r="27" spans="1:8">
      <c r="A27" s="522"/>
      <c r="B27" s="194"/>
      <c r="C27" s="523"/>
      <c r="D27" s="524"/>
      <c r="E27" s="180"/>
      <c r="F27" s="174"/>
      <c r="G27" s="174"/>
      <c r="H27" s="327"/>
    </row>
    <row r="28" spans="1:8">
      <c r="A28" s="99" t="s">
        <v>293</v>
      </c>
      <c r="B28" s="525">
        <v>1671</v>
      </c>
      <c r="C28" s="265"/>
      <c r="D28" s="24"/>
      <c r="E28" s="180"/>
      <c r="F28" s="174"/>
      <c r="G28" s="174"/>
      <c r="H28" s="327"/>
    </row>
    <row r="29" spans="1:8" ht="13.5" thickBot="1">
      <c r="A29" s="396" t="s">
        <v>294</v>
      </c>
      <c r="B29" s="526">
        <v>1179</v>
      </c>
      <c r="C29" s="190"/>
      <c r="D29" s="514"/>
      <c r="E29" s="180"/>
      <c r="F29" s="174"/>
      <c r="G29" s="174"/>
      <c r="H29" s="327"/>
    </row>
    <row r="30" spans="1:8" s="504" customFormat="1">
      <c r="A30" s="265"/>
      <c r="B30" s="525"/>
      <c r="C30" s="189"/>
      <c r="D30" s="189"/>
      <c r="E30" s="180"/>
      <c r="F30" s="351"/>
      <c r="G30" s="351"/>
    </row>
    <row r="31" spans="1:8" ht="13.5" thickBot="1">
      <c r="A31" s="183"/>
      <c r="B31" s="186"/>
      <c r="C31" s="186"/>
      <c r="D31" s="195"/>
      <c r="E31" s="180"/>
      <c r="F31" s="183"/>
      <c r="G31" s="174"/>
      <c r="H31" s="327"/>
    </row>
    <row r="32" spans="1:8" s="504" customFormat="1" ht="13.5" thickBot="1">
      <c r="A32" s="969" t="s">
        <v>433</v>
      </c>
      <c r="B32" s="970"/>
      <c r="C32" s="970"/>
      <c r="D32" s="971"/>
      <c r="E32" s="180"/>
      <c r="F32" s="183"/>
      <c r="G32" s="351"/>
    </row>
    <row r="33" spans="1:12" ht="15">
      <c r="A33" s="99"/>
      <c r="B33" s="527" t="s">
        <v>254</v>
      </c>
      <c r="C33" s="527" t="s">
        <v>266</v>
      </c>
      <c r="D33" s="528" t="s">
        <v>142</v>
      </c>
      <c r="E33" s="79"/>
      <c r="F33" s="79"/>
      <c r="G33" s="79"/>
      <c r="H33" s="327"/>
    </row>
    <row r="34" spans="1:12" ht="15">
      <c r="A34" s="529"/>
      <c r="B34" s="196"/>
      <c r="C34" s="196"/>
      <c r="D34" s="530"/>
      <c r="E34" s="79"/>
      <c r="F34" s="79"/>
      <c r="G34" s="79"/>
      <c r="H34" s="327"/>
    </row>
    <row r="35" spans="1:12" ht="15.75" thickBot="1">
      <c r="A35" s="531" t="s">
        <v>434</v>
      </c>
      <c r="B35" s="532"/>
      <c r="C35" s="532"/>
      <c r="D35" s="533">
        <v>594927</v>
      </c>
      <c r="E35" s="79"/>
      <c r="F35" s="79"/>
      <c r="G35" s="79"/>
      <c r="H35" s="327"/>
    </row>
    <row r="36" spans="1:12" ht="13.5" thickBot="1">
      <c r="A36" s="181"/>
      <c r="B36" s="182"/>
      <c r="C36" s="182"/>
      <c r="D36" s="180"/>
      <c r="E36" s="180"/>
      <c r="F36" s="174"/>
      <c r="G36" s="174"/>
      <c r="H36" s="327"/>
    </row>
    <row r="37" spans="1:12">
      <c r="A37" s="972" t="s">
        <v>435</v>
      </c>
      <c r="B37" s="973"/>
      <c r="C37" s="973"/>
      <c r="D37" s="973"/>
      <c r="E37" s="973"/>
      <c r="F37" s="973"/>
      <c r="G37" s="973"/>
      <c r="H37" s="974"/>
    </row>
    <row r="38" spans="1:12" ht="15">
      <c r="A38" s="529"/>
      <c r="B38" s="182"/>
      <c r="C38" s="197"/>
      <c r="D38" s="182"/>
      <c r="E38" s="182"/>
      <c r="F38" s="79"/>
      <c r="G38" s="79"/>
      <c r="H38" s="24"/>
    </row>
    <row r="39" spans="1:12">
      <c r="A39" s="534" t="s">
        <v>914</v>
      </c>
      <c r="B39" s="80">
        <v>4416</v>
      </c>
      <c r="C39" s="80"/>
      <c r="D39" s="80"/>
      <c r="E39" s="80"/>
      <c r="F39" s="81"/>
      <c r="G39" s="81"/>
      <c r="H39" s="24"/>
    </row>
    <row r="40" spans="1:12">
      <c r="A40" s="534"/>
      <c r="B40" s="80"/>
      <c r="C40" s="80"/>
      <c r="D40" s="80"/>
      <c r="E40" s="80"/>
      <c r="F40" s="81"/>
      <c r="G40" s="81"/>
      <c r="H40" s="24"/>
    </row>
    <row r="41" spans="1:12">
      <c r="A41" s="535" t="s">
        <v>915</v>
      </c>
      <c r="B41" s="328">
        <v>4586</v>
      </c>
      <c r="C41" s="328"/>
      <c r="D41" s="328"/>
      <c r="E41" s="328"/>
      <c r="F41" s="329"/>
      <c r="G41" s="329"/>
      <c r="H41" s="536"/>
    </row>
    <row r="42" spans="1:12">
      <c r="A42" s="537"/>
      <c r="B42" s="240"/>
      <c r="C42" s="240"/>
      <c r="D42" s="182"/>
      <c r="E42" s="180"/>
      <c r="F42" s="182"/>
      <c r="G42" s="182"/>
      <c r="H42" s="24"/>
    </row>
    <row r="43" spans="1:12">
      <c r="A43" s="538" t="s">
        <v>737</v>
      </c>
      <c r="B43" s="967" t="s">
        <v>158</v>
      </c>
      <c r="C43" s="967"/>
      <c r="D43" s="967"/>
      <c r="E43" s="967" t="s">
        <v>159</v>
      </c>
      <c r="F43" s="967"/>
      <c r="G43" s="967"/>
      <c r="H43" s="968"/>
    </row>
    <row r="44" spans="1:12">
      <c r="A44" s="539"/>
      <c r="B44" s="181"/>
      <c r="C44" s="181"/>
      <c r="D44" s="265"/>
      <c r="E44" s="181"/>
      <c r="F44" s="181"/>
      <c r="G44" s="181"/>
      <c r="H44" s="24"/>
    </row>
    <row r="45" spans="1:12">
      <c r="A45" s="99"/>
      <c r="B45" s="197" t="s">
        <v>160</v>
      </c>
      <c r="C45" s="197"/>
      <c r="D45" s="197" t="s">
        <v>161</v>
      </c>
      <c r="E45" s="197" t="s">
        <v>162</v>
      </c>
      <c r="F45" s="197" t="s">
        <v>163</v>
      </c>
      <c r="G45" s="197" t="s">
        <v>164</v>
      </c>
      <c r="H45" s="540" t="s">
        <v>165</v>
      </c>
    </row>
    <row r="46" spans="1:12">
      <c r="A46" s="99"/>
      <c r="B46" s="198">
        <v>0</v>
      </c>
      <c r="C46" s="199" t="s">
        <v>199</v>
      </c>
      <c r="D46" s="198">
        <v>245000</v>
      </c>
      <c r="E46" s="260">
        <v>1507</v>
      </c>
      <c r="F46" s="260">
        <v>1356</v>
      </c>
      <c r="G46" s="260">
        <v>1079</v>
      </c>
      <c r="H46" s="541">
        <v>973</v>
      </c>
      <c r="K46" s="453"/>
      <c r="L46" s="454"/>
    </row>
    <row r="47" spans="1:12">
      <c r="A47" s="99"/>
      <c r="B47" s="198">
        <v>245001</v>
      </c>
      <c r="C47" s="199" t="s">
        <v>199</v>
      </c>
      <c r="D47" s="198">
        <v>270000</v>
      </c>
      <c r="E47" s="260">
        <v>1397</v>
      </c>
      <c r="F47" s="260">
        <v>1356</v>
      </c>
      <c r="G47" s="260">
        <v>1002</v>
      </c>
      <c r="H47" s="541">
        <v>973</v>
      </c>
      <c r="K47" s="453"/>
      <c r="L47" s="454"/>
    </row>
    <row r="48" spans="1:12">
      <c r="A48" s="99"/>
      <c r="B48" s="198">
        <v>270001</v>
      </c>
      <c r="C48" s="199" t="s">
        <v>199</v>
      </c>
      <c r="D48" s="198">
        <v>295000</v>
      </c>
      <c r="E48" s="260">
        <v>1288</v>
      </c>
      <c r="F48" s="260">
        <v>1356</v>
      </c>
      <c r="G48" s="260">
        <v>926</v>
      </c>
      <c r="H48" s="541">
        <v>973</v>
      </c>
      <c r="K48" s="453"/>
      <c r="L48" s="454"/>
    </row>
    <row r="49" spans="1:12">
      <c r="A49" s="99"/>
      <c r="B49" s="198">
        <v>295001</v>
      </c>
      <c r="C49" s="199" t="s">
        <v>199</v>
      </c>
      <c r="D49" s="198">
        <v>320000</v>
      </c>
      <c r="E49" s="260">
        <v>1177</v>
      </c>
      <c r="F49" s="260">
        <v>1356</v>
      </c>
      <c r="G49" s="260">
        <v>849</v>
      </c>
      <c r="H49" s="541">
        <v>973</v>
      </c>
      <c r="K49" s="453"/>
      <c r="L49" s="454"/>
    </row>
    <row r="50" spans="1:12">
      <c r="A50" s="99"/>
      <c r="B50" s="198">
        <v>320001</v>
      </c>
      <c r="C50" s="199" t="s">
        <v>199</v>
      </c>
      <c r="D50" s="198">
        <v>345000</v>
      </c>
      <c r="E50" s="260">
        <v>1069</v>
      </c>
      <c r="F50" s="260">
        <v>1356</v>
      </c>
      <c r="G50" s="260">
        <v>773</v>
      </c>
      <c r="H50" s="541">
        <v>973</v>
      </c>
      <c r="K50" s="453"/>
      <c r="L50" s="454"/>
    </row>
    <row r="51" spans="1:12">
      <c r="A51" s="99"/>
      <c r="B51" s="198">
        <v>345001</v>
      </c>
      <c r="C51" s="199" t="s">
        <v>199</v>
      </c>
      <c r="D51" s="198">
        <v>370000</v>
      </c>
      <c r="E51" s="260">
        <v>958</v>
      </c>
      <c r="F51" s="260">
        <v>1356</v>
      </c>
      <c r="G51" s="260">
        <v>696</v>
      </c>
      <c r="H51" s="541">
        <v>973</v>
      </c>
      <c r="K51" s="453"/>
      <c r="L51" s="454"/>
    </row>
    <row r="52" spans="1:12">
      <c r="A52" s="99"/>
      <c r="B52" s="198">
        <v>370001</v>
      </c>
      <c r="C52" s="199" t="s">
        <v>199</v>
      </c>
      <c r="D52" s="198">
        <v>395000</v>
      </c>
      <c r="E52" s="261"/>
      <c r="F52" s="260">
        <v>1325</v>
      </c>
      <c r="G52" s="261"/>
      <c r="H52" s="541">
        <v>952</v>
      </c>
      <c r="K52" s="453"/>
      <c r="L52" s="454"/>
    </row>
    <row r="53" spans="1:12">
      <c r="A53" s="99"/>
      <c r="B53" s="198">
        <v>395001</v>
      </c>
      <c r="C53" s="199" t="s">
        <v>199</v>
      </c>
      <c r="D53" s="198">
        <v>420000</v>
      </c>
      <c r="E53" s="261"/>
      <c r="F53" s="260">
        <v>1295</v>
      </c>
      <c r="G53" s="261"/>
      <c r="H53" s="541">
        <v>932</v>
      </c>
      <c r="K53" s="453"/>
      <c r="L53" s="454"/>
    </row>
    <row r="54" spans="1:12">
      <c r="A54" s="99"/>
      <c r="B54" s="198">
        <v>420001</v>
      </c>
      <c r="C54" s="199" t="s">
        <v>199</v>
      </c>
      <c r="D54" s="198">
        <v>445000</v>
      </c>
      <c r="E54" s="261"/>
      <c r="F54" s="260">
        <v>1266</v>
      </c>
      <c r="G54" s="261"/>
      <c r="H54" s="541">
        <v>911</v>
      </c>
      <c r="K54" s="453"/>
      <c r="L54" s="454"/>
    </row>
    <row r="55" spans="1:12">
      <c r="A55" s="99"/>
      <c r="B55" s="198">
        <v>445001</v>
      </c>
      <c r="C55" s="199" t="s">
        <v>199</v>
      </c>
      <c r="D55" s="198">
        <v>470000</v>
      </c>
      <c r="E55" s="261"/>
      <c r="F55" s="260">
        <v>1236</v>
      </c>
      <c r="G55" s="261"/>
      <c r="H55" s="541">
        <v>889</v>
      </c>
      <c r="K55" s="453"/>
      <c r="L55" s="454"/>
    </row>
    <row r="56" spans="1:12">
      <c r="A56" s="99"/>
      <c r="B56" s="198">
        <v>470001</v>
      </c>
      <c r="C56" s="199" t="s">
        <v>199</v>
      </c>
      <c r="D56" s="198">
        <v>495000</v>
      </c>
      <c r="E56" s="261"/>
      <c r="F56" s="260">
        <v>1206</v>
      </c>
      <c r="G56" s="261"/>
      <c r="H56" s="541">
        <v>868</v>
      </c>
      <c r="K56" s="453"/>
      <c r="L56" s="454"/>
    </row>
    <row r="57" spans="1:12">
      <c r="A57" s="99"/>
      <c r="B57" s="198">
        <v>495001</v>
      </c>
      <c r="C57" s="199" t="s">
        <v>199</v>
      </c>
      <c r="D57" s="198">
        <v>520000</v>
      </c>
      <c r="E57" s="261"/>
      <c r="F57" s="260">
        <v>1176</v>
      </c>
      <c r="G57" s="261"/>
      <c r="H57" s="541">
        <v>848</v>
      </c>
      <c r="K57" s="453"/>
      <c r="L57" s="454"/>
    </row>
    <row r="58" spans="1:12">
      <c r="A58" s="99"/>
      <c r="B58" s="198">
        <v>520001</v>
      </c>
      <c r="C58" s="199" t="s">
        <v>199</v>
      </c>
      <c r="D58" s="198">
        <v>545000</v>
      </c>
      <c r="E58" s="261"/>
      <c r="F58" s="260">
        <v>1145</v>
      </c>
      <c r="G58" s="261"/>
      <c r="H58" s="541">
        <v>826</v>
      </c>
      <c r="K58" s="453"/>
      <c r="L58" s="454"/>
    </row>
    <row r="59" spans="1:12">
      <c r="A59" s="99"/>
      <c r="B59" s="198">
        <v>545001</v>
      </c>
      <c r="C59" s="199" t="s">
        <v>199</v>
      </c>
      <c r="D59" s="198">
        <v>570000</v>
      </c>
      <c r="E59" s="261"/>
      <c r="F59" s="260">
        <v>1116</v>
      </c>
      <c r="G59" s="261"/>
      <c r="H59" s="541">
        <v>805</v>
      </c>
      <c r="K59" s="453"/>
      <c r="L59" s="454"/>
    </row>
    <row r="60" spans="1:12">
      <c r="A60" s="99"/>
      <c r="B60" s="198">
        <v>570001</v>
      </c>
      <c r="C60" s="199" t="s">
        <v>199</v>
      </c>
      <c r="D60" s="198">
        <v>595000</v>
      </c>
      <c r="E60" s="261"/>
      <c r="F60" s="260">
        <v>1086</v>
      </c>
      <c r="G60" s="261"/>
      <c r="H60" s="541">
        <v>785</v>
      </c>
      <c r="K60" s="453"/>
      <c r="L60" s="454"/>
    </row>
    <row r="61" spans="1:12">
      <c r="A61" s="99"/>
      <c r="B61" s="198">
        <v>595001</v>
      </c>
      <c r="C61" s="199" t="s">
        <v>199</v>
      </c>
      <c r="D61" s="198">
        <v>620000</v>
      </c>
      <c r="E61" s="261"/>
      <c r="F61" s="260">
        <v>1057</v>
      </c>
      <c r="G61" s="261"/>
      <c r="H61" s="541">
        <v>764</v>
      </c>
      <c r="K61" s="453"/>
      <c r="L61" s="454"/>
    </row>
    <row r="62" spans="1:12">
      <c r="A62" s="99"/>
      <c r="B62" s="198">
        <v>620001</v>
      </c>
      <c r="C62" s="199" t="s">
        <v>199</v>
      </c>
      <c r="D62" s="198">
        <v>645000</v>
      </c>
      <c r="E62" s="261"/>
      <c r="F62" s="260">
        <v>1025</v>
      </c>
      <c r="G62" s="261"/>
      <c r="H62" s="541">
        <v>742</v>
      </c>
      <c r="K62" s="453"/>
      <c r="L62" s="454"/>
    </row>
    <row r="63" spans="1:12">
      <c r="A63" s="99"/>
      <c r="B63" s="198">
        <v>645001</v>
      </c>
      <c r="C63" s="199" t="s">
        <v>199</v>
      </c>
      <c r="D63" s="198">
        <v>670000</v>
      </c>
      <c r="E63" s="261"/>
      <c r="F63" s="260">
        <v>995</v>
      </c>
      <c r="G63" s="261"/>
      <c r="H63" s="541">
        <v>721</v>
      </c>
      <c r="K63" s="453"/>
      <c r="L63" s="454"/>
    </row>
    <row r="64" spans="1:12">
      <c r="A64" s="99"/>
      <c r="B64" s="198">
        <v>670001</v>
      </c>
      <c r="C64" s="199" t="s">
        <v>199</v>
      </c>
      <c r="D64" s="198">
        <v>695000</v>
      </c>
      <c r="E64" s="261"/>
      <c r="F64" s="260">
        <v>923</v>
      </c>
      <c r="G64" s="261"/>
      <c r="H64" s="541">
        <v>658</v>
      </c>
      <c r="K64" s="453"/>
      <c r="L64" s="454"/>
    </row>
    <row r="65" spans="1:12">
      <c r="A65" s="99"/>
      <c r="B65" s="198">
        <v>695001</v>
      </c>
      <c r="C65" s="199" t="s">
        <v>199</v>
      </c>
      <c r="D65" s="198">
        <v>720000</v>
      </c>
      <c r="E65" s="261"/>
      <c r="F65" s="260">
        <v>893</v>
      </c>
      <c r="G65" s="261"/>
      <c r="H65" s="541">
        <v>636</v>
      </c>
      <c r="K65" s="453"/>
      <c r="L65" s="454"/>
    </row>
    <row r="66" spans="1:12">
      <c r="A66" s="99"/>
      <c r="B66" s="198">
        <v>720001</v>
      </c>
      <c r="C66" s="199" t="s">
        <v>199</v>
      </c>
      <c r="D66" s="198">
        <v>745000</v>
      </c>
      <c r="E66" s="261"/>
      <c r="F66" s="260">
        <v>864</v>
      </c>
      <c r="G66" s="261"/>
      <c r="H66" s="541">
        <v>615</v>
      </c>
      <c r="K66" s="453"/>
      <c r="L66" s="454"/>
    </row>
    <row r="67" spans="1:12">
      <c r="A67" s="99"/>
      <c r="B67" s="198">
        <v>745001</v>
      </c>
      <c r="C67" s="199" t="s">
        <v>199</v>
      </c>
      <c r="D67" s="198">
        <v>770000</v>
      </c>
      <c r="E67" s="261"/>
      <c r="F67" s="260">
        <v>833</v>
      </c>
      <c r="G67" s="261"/>
      <c r="H67" s="541">
        <v>595</v>
      </c>
      <c r="K67" s="453"/>
      <c r="L67" s="454"/>
    </row>
    <row r="68" spans="1:12">
      <c r="A68" s="99"/>
      <c r="B68" s="198">
        <v>770001</v>
      </c>
      <c r="C68" s="199" t="s">
        <v>199</v>
      </c>
      <c r="D68" s="198">
        <v>795000</v>
      </c>
      <c r="E68" s="261"/>
      <c r="F68" s="260">
        <v>804</v>
      </c>
      <c r="G68" s="261"/>
      <c r="H68" s="541">
        <v>574</v>
      </c>
      <c r="K68" s="453"/>
      <c r="L68" s="454"/>
    </row>
    <row r="69" spans="1:12">
      <c r="A69" s="99"/>
      <c r="B69" s="198">
        <v>795001</v>
      </c>
      <c r="C69" s="199" t="s">
        <v>199</v>
      </c>
      <c r="D69" s="198">
        <v>820000</v>
      </c>
      <c r="E69" s="261"/>
      <c r="F69" s="260">
        <v>773</v>
      </c>
      <c r="G69" s="261"/>
      <c r="H69" s="541">
        <v>552</v>
      </c>
      <c r="K69" s="453"/>
      <c r="L69" s="454"/>
    </row>
    <row r="70" spans="1:12">
      <c r="A70" s="99"/>
      <c r="B70" s="198">
        <v>820001</v>
      </c>
      <c r="C70" s="199" t="s">
        <v>199</v>
      </c>
      <c r="D70" s="198">
        <v>845000</v>
      </c>
      <c r="E70" s="261"/>
      <c r="F70" s="260">
        <v>743</v>
      </c>
      <c r="G70" s="261"/>
      <c r="H70" s="541">
        <v>531</v>
      </c>
      <c r="K70" s="453"/>
      <c r="L70" s="454"/>
    </row>
    <row r="71" spans="1:12">
      <c r="A71" s="99"/>
      <c r="B71" s="198">
        <v>845001</v>
      </c>
      <c r="C71" s="199" t="s">
        <v>199</v>
      </c>
      <c r="D71" s="198">
        <v>870000</v>
      </c>
      <c r="E71" s="261"/>
      <c r="F71" s="260">
        <v>714</v>
      </c>
      <c r="G71" s="261"/>
      <c r="H71" s="541">
        <v>511</v>
      </c>
      <c r="K71" s="453"/>
      <c r="L71" s="454"/>
    </row>
    <row r="72" spans="1:12">
      <c r="A72" s="99"/>
      <c r="B72" s="198">
        <v>870001</v>
      </c>
      <c r="C72" s="199" t="s">
        <v>199</v>
      </c>
      <c r="D72" s="198">
        <v>895000</v>
      </c>
      <c r="E72" s="261"/>
      <c r="F72" s="260">
        <v>683</v>
      </c>
      <c r="G72" s="261"/>
      <c r="H72" s="541">
        <v>490</v>
      </c>
      <c r="K72" s="453"/>
      <c r="L72" s="454"/>
    </row>
    <row r="73" spans="1:12">
      <c r="A73" s="99"/>
      <c r="B73" s="198">
        <v>895001</v>
      </c>
      <c r="C73" s="199" t="s">
        <v>199</v>
      </c>
      <c r="D73" s="198">
        <v>920000</v>
      </c>
      <c r="E73" s="261"/>
      <c r="F73" s="260">
        <v>653</v>
      </c>
      <c r="G73" s="261"/>
      <c r="H73" s="541">
        <v>468</v>
      </c>
      <c r="K73" s="453"/>
      <c r="L73" s="454"/>
    </row>
    <row r="74" spans="1:12">
      <c r="A74" s="99"/>
      <c r="B74" s="198">
        <v>920001</v>
      </c>
      <c r="C74" s="199" t="s">
        <v>199</v>
      </c>
      <c r="D74" s="198"/>
      <c r="E74" s="261"/>
      <c r="F74" s="260">
        <v>653</v>
      </c>
      <c r="G74" s="261"/>
      <c r="H74" s="541">
        <v>468</v>
      </c>
    </row>
    <row r="75" spans="1:12">
      <c r="A75" s="529"/>
      <c r="B75" s="181"/>
      <c r="C75" s="181"/>
      <c r="D75" s="181"/>
      <c r="E75" s="181"/>
      <c r="F75" s="181"/>
      <c r="G75" s="181"/>
      <c r="H75" s="24"/>
    </row>
    <row r="76" spans="1:12">
      <c r="A76" s="99"/>
      <c r="B76" s="181" t="s">
        <v>166</v>
      </c>
      <c r="C76" s="181" t="s">
        <v>358</v>
      </c>
      <c r="D76" s="181"/>
      <c r="E76" s="181"/>
      <c r="F76" s="181" t="s">
        <v>167</v>
      </c>
      <c r="G76" s="265"/>
      <c r="H76" s="24"/>
    </row>
    <row r="77" spans="1:12">
      <c r="A77" s="99"/>
      <c r="B77" s="181" t="s">
        <v>168</v>
      </c>
      <c r="C77" s="181" t="s">
        <v>169</v>
      </c>
      <c r="D77" s="181"/>
      <c r="E77" s="181"/>
      <c r="F77" s="181" t="s">
        <v>167</v>
      </c>
      <c r="G77" s="265"/>
      <c r="H77" s="24"/>
    </row>
    <row r="78" spans="1:12">
      <c r="A78" s="99"/>
      <c r="B78" s="181" t="s">
        <v>170</v>
      </c>
      <c r="C78" s="181" t="s">
        <v>359</v>
      </c>
      <c r="D78" s="181"/>
      <c r="E78" s="181"/>
      <c r="F78" s="181" t="s">
        <v>171</v>
      </c>
      <c r="G78" s="265"/>
      <c r="H78" s="24"/>
    </row>
    <row r="79" spans="1:12">
      <c r="A79" s="99"/>
      <c r="B79" s="181" t="s">
        <v>172</v>
      </c>
      <c r="C79" s="181" t="s">
        <v>173</v>
      </c>
      <c r="D79" s="181"/>
      <c r="E79" s="181"/>
      <c r="F79" s="181" t="s">
        <v>171</v>
      </c>
      <c r="G79" s="265"/>
      <c r="H79" s="24"/>
    </row>
    <row r="80" spans="1:12">
      <c r="A80" s="529"/>
      <c r="B80" s="181"/>
      <c r="C80" s="181"/>
      <c r="D80" s="181"/>
      <c r="E80" s="181"/>
      <c r="F80" s="181"/>
      <c r="G80" s="181"/>
      <c r="H80" s="24"/>
    </row>
    <row r="81" spans="1:8">
      <c r="A81" s="99"/>
      <c r="B81" s="181" t="s">
        <v>174</v>
      </c>
      <c r="C81" s="181"/>
      <c r="D81" s="181"/>
      <c r="E81" s="181"/>
      <c r="F81" s="198">
        <v>39892</v>
      </c>
      <c r="G81" s="265"/>
      <c r="H81" s="24"/>
    </row>
    <row r="82" spans="1:8">
      <c r="A82" s="542"/>
      <c r="B82" s="106"/>
      <c r="C82" s="106"/>
      <c r="D82" s="106"/>
      <c r="E82" s="106"/>
      <c r="F82" s="106"/>
      <c r="G82" s="106"/>
      <c r="H82" s="24"/>
    </row>
    <row r="83" spans="1:8" ht="13.5" thickBot="1">
      <c r="A83" s="543"/>
      <c r="B83" s="544"/>
      <c r="C83" s="544"/>
      <c r="D83" s="544"/>
      <c r="E83" s="544"/>
      <c r="F83" s="544"/>
      <c r="G83" s="544"/>
      <c r="H83" s="102"/>
    </row>
    <row r="84" spans="1:8">
      <c r="A84" s="106"/>
      <c r="B84" s="106"/>
      <c r="C84" s="106"/>
      <c r="D84" s="106"/>
      <c r="E84" s="106"/>
      <c r="F84" s="106"/>
      <c r="G84" s="107"/>
    </row>
    <row r="85" spans="1:8">
      <c r="A85" s="8"/>
      <c r="B85" s="8"/>
      <c r="C85" s="8"/>
      <c r="D85" s="8"/>
      <c r="E85" s="8"/>
      <c r="F85" s="8"/>
      <c r="G85" s="8"/>
    </row>
    <row r="86" spans="1:8">
      <c r="A86" s="8"/>
      <c r="B86" s="8"/>
      <c r="C86" s="8"/>
      <c r="D86" s="8"/>
      <c r="E86" s="8"/>
      <c r="F86" s="8"/>
      <c r="G86" s="8"/>
    </row>
    <row r="87" spans="1:8">
      <c r="A87" s="8"/>
      <c r="B87" s="8"/>
      <c r="C87" s="8"/>
      <c r="D87" s="8"/>
      <c r="E87" s="8"/>
      <c r="F87" s="8"/>
      <c r="G87" s="8"/>
    </row>
    <row r="88" spans="1:8">
      <c r="A88" s="8"/>
      <c r="B88" s="8"/>
      <c r="C88" s="8"/>
      <c r="D88" s="8"/>
      <c r="E88" s="8"/>
      <c r="F88" s="8"/>
      <c r="G88" s="8"/>
    </row>
    <row r="94" spans="1:8" ht="12.75" customHeight="1"/>
    <row r="95" spans="1:8" ht="12.75" customHeight="1"/>
    <row r="96" spans="1:8" ht="12.75" customHeight="1"/>
    <row r="100" ht="12.75" customHeight="1"/>
    <row r="101" ht="12.75" customHeight="1"/>
    <row r="102" ht="12.75" customHeight="1"/>
  </sheetData>
  <mergeCells count="6">
    <mergeCell ref="B43:D43"/>
    <mergeCell ref="E43:H43"/>
    <mergeCell ref="A32:D32"/>
    <mergeCell ref="A37:H37"/>
    <mergeCell ref="G1:H1"/>
    <mergeCell ref="A1:F1"/>
  </mergeCells>
  <phoneticPr fontId="0" type="noConversion"/>
  <hyperlinks>
    <hyperlink ref="G1" location="Indhold!A1" display="Tilbage til indholdsoversigten"/>
  </hyperlinks>
  <pageMargins left="0.75" right="0.75" top="1" bottom="1" header="0.5" footer="0.5"/>
  <pageSetup paperSize="9" scale="97"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dimension ref="A1:J16"/>
  <sheetViews>
    <sheetView zoomScaleNormal="100" workbookViewId="0">
      <selection activeCell="H1" sqref="H1:J1"/>
    </sheetView>
  </sheetViews>
  <sheetFormatPr defaultRowHeight="12.75"/>
  <cols>
    <col min="1" max="1" width="51.7109375" bestFit="1" customWidth="1"/>
    <col min="2" max="2" width="29.140625" customWidth="1"/>
    <col min="3" max="3" width="34.85546875" customWidth="1"/>
    <col min="4" max="9" width="11.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977" t="s">
        <v>803</v>
      </c>
      <c r="B1" s="978"/>
      <c r="C1" s="978"/>
      <c r="D1" s="978"/>
      <c r="E1" s="978"/>
      <c r="F1" s="978"/>
      <c r="G1" s="978"/>
      <c r="H1" s="975" t="s">
        <v>80</v>
      </c>
      <c r="I1" s="975"/>
      <c r="J1" s="976"/>
    </row>
    <row r="2" spans="1:10" s="504" customFormat="1" ht="20.25">
      <c r="A2" s="517"/>
      <c r="B2" s="517"/>
      <c r="C2" s="265"/>
      <c r="D2" s="518"/>
      <c r="E2" s="518"/>
      <c r="F2" s="518"/>
      <c r="G2" s="265"/>
      <c r="H2" s="265"/>
      <c r="I2" s="265"/>
      <c r="J2" s="265"/>
    </row>
    <row r="3" spans="1:10" s="504" customFormat="1" ht="21" thickBot="1">
      <c r="A3" s="517"/>
      <c r="B3" s="517"/>
      <c r="C3" s="265"/>
      <c r="D3" s="518"/>
      <c r="E3" s="518"/>
      <c r="F3" s="518"/>
      <c r="G3" s="265"/>
      <c r="H3" s="265"/>
      <c r="I3" s="265"/>
      <c r="J3" s="265"/>
    </row>
    <row r="4" spans="1:10" ht="12.75" customHeight="1" thickBot="1">
      <c r="A4" s="962" t="s">
        <v>953</v>
      </c>
      <c r="B4" s="1005"/>
      <c r="C4" s="1005"/>
      <c r="D4" s="1005"/>
      <c r="E4" s="1005"/>
      <c r="F4" s="1005"/>
      <c r="G4" s="1005"/>
      <c r="H4" s="1005"/>
      <c r="I4" s="1005"/>
      <c r="J4" s="1006"/>
    </row>
    <row r="5" spans="1:10">
      <c r="A5" s="99"/>
      <c r="B5" s="265"/>
      <c r="C5" s="265"/>
      <c r="D5" s="266"/>
      <c r="E5" s="266"/>
      <c r="F5" s="432"/>
      <c r="G5" s="265"/>
      <c r="H5" s="265"/>
      <c r="I5" s="265"/>
      <c r="J5" s="24"/>
    </row>
    <row r="6" spans="1:10">
      <c r="A6" s="683"/>
      <c r="B6" s="272" t="s">
        <v>42</v>
      </c>
      <c r="C6" s="353"/>
      <c r="D6" s="1003" t="s">
        <v>43</v>
      </c>
      <c r="E6" s="1003"/>
      <c r="F6" s="1003"/>
      <c r="G6" s="1000" t="s">
        <v>44</v>
      </c>
      <c r="H6" s="1001"/>
      <c r="I6" s="1001"/>
      <c r="J6" s="948"/>
    </row>
    <row r="7" spans="1:10" ht="25.5">
      <c r="A7" s="684" t="s">
        <v>759</v>
      </c>
      <c r="B7" s="357" t="s">
        <v>149</v>
      </c>
      <c r="C7" s="266" t="s">
        <v>760</v>
      </c>
      <c r="D7" s="352" t="s">
        <v>192</v>
      </c>
      <c r="E7" s="352" t="s">
        <v>193</v>
      </c>
      <c r="F7" s="354" t="s">
        <v>194</v>
      </c>
      <c r="G7" s="952" t="s">
        <v>192</v>
      </c>
      <c r="H7" s="352" t="s">
        <v>193</v>
      </c>
      <c r="I7" s="354" t="s">
        <v>194</v>
      </c>
      <c r="J7" s="685"/>
    </row>
    <row r="8" spans="1:10" ht="26.1" customHeight="1">
      <c r="A8" s="686"/>
      <c r="B8" s="356" t="s">
        <v>151</v>
      </c>
      <c r="C8" s="355"/>
      <c r="D8" s="316" t="s">
        <v>267</v>
      </c>
      <c r="E8" s="316" t="s">
        <v>267</v>
      </c>
      <c r="F8" s="316" t="s">
        <v>267</v>
      </c>
      <c r="G8" s="177" t="s">
        <v>267</v>
      </c>
      <c r="H8" s="316" t="s">
        <v>267</v>
      </c>
      <c r="I8" s="316" t="s">
        <v>267</v>
      </c>
      <c r="J8" s="718"/>
    </row>
    <row r="9" spans="1:10" ht="14.25">
      <c r="A9" s="99" t="s">
        <v>237</v>
      </c>
      <c r="B9" s="479">
        <v>2560</v>
      </c>
      <c r="C9" s="265" t="s">
        <v>237</v>
      </c>
      <c r="D9" s="688">
        <v>45000</v>
      </c>
      <c r="E9" s="688">
        <v>7400</v>
      </c>
      <c r="F9" s="688">
        <v>6740</v>
      </c>
      <c r="G9" s="695">
        <f>D9*1.05</f>
        <v>47250</v>
      </c>
      <c r="H9" s="688">
        <f>E9*1.1</f>
        <v>8140.0000000000009</v>
      </c>
      <c r="I9" s="688">
        <f>F9*1.19</f>
        <v>8020.5999999999995</v>
      </c>
      <c r="J9" s="949"/>
    </row>
    <row r="10" spans="1:10" ht="14.25">
      <c r="A10" s="99" t="s">
        <v>757</v>
      </c>
      <c r="B10" s="479">
        <v>2570</v>
      </c>
      <c r="C10" s="265" t="s">
        <v>236</v>
      </c>
      <c r="D10" s="688">
        <v>46380</v>
      </c>
      <c r="E10" s="688">
        <v>7400</v>
      </c>
      <c r="F10" s="688">
        <v>6740</v>
      </c>
      <c r="G10" s="695">
        <f>D10*1.05</f>
        <v>48699</v>
      </c>
      <c r="H10" s="688">
        <f>E10*1.1</f>
        <v>8140.0000000000009</v>
      </c>
      <c r="I10" s="688">
        <f>F10*1.19</f>
        <v>8020.5999999999995</v>
      </c>
      <c r="J10" s="949"/>
    </row>
    <row r="11" spans="1:10" ht="14.25">
      <c r="A11" s="99" t="s">
        <v>757</v>
      </c>
      <c r="B11" s="479">
        <v>2571</v>
      </c>
      <c r="C11" s="265" t="s">
        <v>235</v>
      </c>
      <c r="D11" s="688">
        <v>46380</v>
      </c>
      <c r="E11" s="688">
        <v>7400</v>
      </c>
      <c r="F11" s="688">
        <v>6740</v>
      </c>
      <c r="G11" s="695">
        <f>D11*1.05</f>
        <v>48699</v>
      </c>
      <c r="H11" s="688">
        <f>E11*1.1</f>
        <v>8140.0000000000009</v>
      </c>
      <c r="I11" s="688">
        <f>F11*1.19</f>
        <v>8020.5999999999995</v>
      </c>
      <c r="J11" s="949"/>
    </row>
    <row r="12" spans="1:10" ht="14.25">
      <c r="A12" s="99" t="s">
        <v>758</v>
      </c>
      <c r="B12" s="479">
        <v>2575</v>
      </c>
      <c r="C12" s="265" t="s">
        <v>4</v>
      </c>
      <c r="D12" s="688">
        <v>55930</v>
      </c>
      <c r="E12" s="688">
        <v>10080</v>
      </c>
      <c r="F12" s="688">
        <v>12980</v>
      </c>
      <c r="G12" s="695">
        <f>D12*1.07</f>
        <v>59845.100000000006</v>
      </c>
      <c r="H12" s="688">
        <f>E12*1.11</f>
        <v>11188.800000000001</v>
      </c>
      <c r="I12" s="688">
        <f>F12*1.19</f>
        <v>15446.199999999999</v>
      </c>
      <c r="J12" s="949"/>
    </row>
    <row r="13" spans="1:10" ht="13.5" thickBot="1">
      <c r="A13" s="950"/>
      <c r="B13" s="951"/>
      <c r="C13" s="951"/>
      <c r="D13" s="951"/>
      <c r="E13" s="951"/>
      <c r="F13" s="951"/>
      <c r="G13" s="951"/>
      <c r="H13" s="951"/>
      <c r="I13" s="26"/>
      <c r="J13" s="704"/>
    </row>
    <row r="14" spans="1:10">
      <c r="A14" s="274"/>
      <c r="B14" s="274"/>
      <c r="C14" s="274"/>
      <c r="D14" s="274"/>
      <c r="E14" s="274"/>
      <c r="F14" s="274"/>
      <c r="G14" s="274"/>
      <c r="H14" s="274"/>
      <c r="I14" s="274"/>
      <c r="J14" s="274"/>
    </row>
    <row r="15" spans="1:10">
      <c r="A15" s="32"/>
      <c r="B15" s="268"/>
      <c r="C15" s="274"/>
      <c r="D15" s="274"/>
      <c r="E15" s="274"/>
      <c r="F15" s="274"/>
      <c r="G15" s="274"/>
      <c r="H15" s="274"/>
      <c r="I15" s="274"/>
      <c r="J15" s="274"/>
    </row>
    <row r="16" spans="1:10">
      <c r="A16" s="275"/>
      <c r="B16" s="268"/>
      <c r="C16" s="275"/>
      <c r="D16" s="275"/>
      <c r="E16" s="275"/>
      <c r="F16" s="276"/>
      <c r="G16" s="275"/>
      <c r="H16" s="275"/>
      <c r="I16" s="277"/>
      <c r="J16" s="277"/>
    </row>
  </sheetData>
  <mergeCells count="5">
    <mergeCell ref="H1:J1"/>
    <mergeCell ref="A1:G1"/>
    <mergeCell ref="A4:J4"/>
    <mergeCell ref="D6:F6"/>
    <mergeCell ref="G6:I6"/>
  </mergeCells>
  <phoneticPr fontId="8" type="noConversion"/>
  <hyperlinks>
    <hyperlink ref="H1" location="Indhold!A1" display="Tilbage til indholdsoversigten"/>
  </hyperlinks>
  <pageMargins left="0.42" right="0.35" top="0.39" bottom="0.37" header="0" footer="0"/>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sheetData/>
  <phoneticPr fontId="0" type="noConversion"/>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sheetData/>
  <phoneticPr fontId="0" type="noConversion"/>
  <pageMargins left="0.75" right="0.75" top="1" bottom="1" header="0" footer="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row r="3" ht="13.5" customHeight="1"/>
    <row r="4" ht="15.75" customHeight="1"/>
    <row r="5" ht="15" customHeight="1"/>
    <row r="6" ht="15" customHeight="1"/>
    <row r="15" ht="63" customHeight="1"/>
  </sheetData>
  <phoneticPr fontId="0" type="noConversion"/>
  <pageMargins left="0.75" right="0.75" top="1" bottom="1"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G18"/>
  <sheetViews>
    <sheetView zoomScaleNormal="100" workbookViewId="0">
      <selection activeCell="F1" sqref="F1:G1"/>
    </sheetView>
  </sheetViews>
  <sheetFormatPr defaultRowHeight="12.75"/>
  <cols>
    <col min="1" max="1" width="51.7109375" bestFit="1" customWidth="1"/>
    <col min="2" max="2" width="16.28515625" customWidth="1"/>
    <col min="3" max="5" width="15.7109375" customWidth="1"/>
    <col min="7" max="7" width="16.5703125" customWidth="1"/>
  </cols>
  <sheetData>
    <row r="1" spans="1:7" ht="21" thickBot="1">
      <c r="A1" s="977" t="s">
        <v>803</v>
      </c>
      <c r="B1" s="978"/>
      <c r="C1" s="264"/>
      <c r="D1" s="497"/>
      <c r="E1" s="4"/>
      <c r="F1" s="975" t="s">
        <v>80</v>
      </c>
      <c r="G1" s="976"/>
    </row>
    <row r="2" spans="1:7" s="504" customFormat="1" ht="21" thickBot="1">
      <c r="A2" s="545"/>
      <c r="B2" s="516"/>
      <c r="C2" s="3"/>
      <c r="D2" s="546"/>
      <c r="E2" s="403"/>
      <c r="F2" s="518"/>
    </row>
    <row r="3" spans="1:7" ht="12.75" customHeight="1" thickBot="1">
      <c r="A3" s="962" t="s">
        <v>62</v>
      </c>
      <c r="B3" s="979"/>
      <c r="C3" s="979"/>
      <c r="D3" s="979"/>
      <c r="E3" s="980"/>
    </row>
    <row r="4" spans="1:7" ht="25.5">
      <c r="A4" s="12" t="s">
        <v>303</v>
      </c>
      <c r="B4" s="13" t="s">
        <v>224</v>
      </c>
      <c r="C4" s="14"/>
      <c r="D4" s="15"/>
      <c r="E4" s="16"/>
    </row>
    <row r="5" spans="1:7">
      <c r="A5" s="17" t="s">
        <v>37</v>
      </c>
      <c r="B5" s="18"/>
      <c r="C5" s="19"/>
      <c r="D5" s="19"/>
      <c r="E5" s="20"/>
    </row>
    <row r="6" spans="1:7">
      <c r="A6" s="21" t="s">
        <v>34</v>
      </c>
      <c r="B6" s="258">
        <v>42383</v>
      </c>
      <c r="C6" s="265"/>
      <c r="D6" s="103"/>
      <c r="E6" s="22"/>
    </row>
    <row r="7" spans="1:7">
      <c r="A7" s="21" t="s">
        <v>407</v>
      </c>
      <c r="B7" s="258">
        <v>57594</v>
      </c>
      <c r="C7" s="104"/>
      <c r="D7" s="19"/>
      <c r="E7" s="20"/>
    </row>
    <row r="8" spans="1:7">
      <c r="A8" s="21" t="s">
        <v>35</v>
      </c>
      <c r="B8" s="258">
        <v>8340</v>
      </c>
      <c r="C8" s="265"/>
      <c r="D8" s="23"/>
      <c r="E8" s="24"/>
    </row>
    <row r="9" spans="1:7">
      <c r="A9" s="21"/>
      <c r="B9" s="293"/>
      <c r="C9" s="265"/>
      <c r="D9" s="265"/>
      <c r="E9" s="24"/>
    </row>
    <row r="10" spans="1:7">
      <c r="A10" s="21"/>
      <c r="B10" s="293"/>
      <c r="C10" s="265"/>
      <c r="D10" s="265"/>
      <c r="E10" s="24"/>
    </row>
    <row r="11" spans="1:7">
      <c r="A11" s="17" t="s">
        <v>38</v>
      </c>
      <c r="B11" s="293"/>
      <c r="C11" s="19"/>
      <c r="D11" s="19"/>
      <c r="E11" s="20"/>
    </row>
    <row r="12" spans="1:7">
      <c r="A12" s="21" t="s">
        <v>36</v>
      </c>
      <c r="B12" s="258">
        <v>39862</v>
      </c>
      <c r="C12" s="265"/>
      <c r="D12" s="19"/>
      <c r="E12" s="20"/>
    </row>
    <row r="13" spans="1:7" ht="13.5" thickBot="1">
      <c r="A13" s="25"/>
      <c r="B13" s="26"/>
      <c r="C13" s="27"/>
      <c r="D13" s="27"/>
      <c r="E13" s="28"/>
    </row>
    <row r="14" spans="1:7" ht="13.5" thickBot="1">
      <c r="A14" s="25"/>
      <c r="B14" s="26"/>
      <c r="C14" s="27"/>
      <c r="D14" s="27"/>
      <c r="E14" s="28"/>
    </row>
    <row r="17" spans="1:5">
      <c r="A17" s="506"/>
      <c r="B17" s="506"/>
      <c r="C17" s="506"/>
      <c r="D17" s="506"/>
      <c r="E17" s="506"/>
    </row>
    <row r="18" spans="1:5">
      <c r="A18" s="506"/>
      <c r="B18" s="506"/>
      <c r="C18" s="506"/>
      <c r="D18" s="506"/>
      <c r="E18" s="506"/>
    </row>
  </sheetData>
  <mergeCells count="3">
    <mergeCell ref="A3:E3"/>
    <mergeCell ref="A1:B1"/>
    <mergeCell ref="F1:G1"/>
  </mergeCells>
  <phoneticPr fontId="0" type="noConversion"/>
  <hyperlinks>
    <hyperlink ref="C1" location="Indhold!A1" display="Tilbage til indholdsoversigten"/>
    <hyperlink ref="F1" location="Indhold!A1" display="Tilbage til indholdsoversigten"/>
  </hyperlink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topLeftCell="A16" zoomScaleNormal="100" workbookViewId="0">
      <selection activeCell="E1" sqref="E1:F1"/>
    </sheetView>
  </sheetViews>
  <sheetFormatPr defaultColWidth="9.28515625" defaultRowHeight="12.75"/>
  <cols>
    <col min="1" max="1" width="77.7109375" style="294" bestFit="1" customWidth="1"/>
    <col min="2" max="2" width="10.5703125" style="294" bestFit="1" customWidth="1"/>
    <col min="3" max="3" width="15.5703125" style="294" bestFit="1" customWidth="1"/>
    <col min="4" max="4" width="14.85546875" style="294" bestFit="1" customWidth="1"/>
    <col min="5" max="5" width="13.5703125" style="294" customWidth="1"/>
    <col min="6" max="6" width="12.28515625" style="294" customWidth="1"/>
    <col min="7" max="7" width="17" style="294" bestFit="1" customWidth="1"/>
    <col min="8" max="8" width="11.28515625" style="294" bestFit="1" customWidth="1"/>
    <col min="9" max="16384" width="9.28515625" style="294"/>
  </cols>
  <sheetData>
    <row r="1" spans="1:6" ht="21" thickBot="1">
      <c r="A1" s="977" t="s">
        <v>803</v>
      </c>
      <c r="B1" s="978"/>
      <c r="C1" s="978"/>
      <c r="D1" s="978"/>
      <c r="E1" s="981" t="s">
        <v>80</v>
      </c>
      <c r="F1" s="982"/>
    </row>
    <row r="2" spans="1:6" ht="12.75" customHeight="1"/>
    <row r="3" spans="1:6" ht="13.5" thickBot="1"/>
    <row r="4" spans="1:6" s="504" customFormat="1" ht="13.5" thickBot="1">
      <c r="A4" s="969" t="s">
        <v>563</v>
      </c>
      <c r="B4" s="970"/>
      <c r="C4" s="970"/>
      <c r="D4" s="971"/>
    </row>
    <row r="5" spans="1:6">
      <c r="A5" s="99"/>
      <c r="B5" s="527" t="s">
        <v>254</v>
      </c>
      <c r="C5" s="527" t="s">
        <v>239</v>
      </c>
      <c r="D5" s="528" t="s">
        <v>142</v>
      </c>
    </row>
    <row r="6" spans="1:6">
      <c r="A6" s="550" t="s">
        <v>275</v>
      </c>
      <c r="B6" s="182"/>
      <c r="C6" s="182"/>
      <c r="D6" s="510"/>
    </row>
    <row r="7" spans="1:6">
      <c r="A7" s="550"/>
      <c r="B7" s="200"/>
      <c r="C7" s="200"/>
      <c r="D7" s="551"/>
    </row>
    <row r="8" spans="1:6">
      <c r="A8" s="550" t="s">
        <v>916</v>
      </c>
      <c r="B8" s="187">
        <v>24679</v>
      </c>
      <c r="C8" s="187"/>
      <c r="D8" s="552"/>
    </row>
    <row r="9" spans="1:6">
      <c r="A9" s="550" t="s">
        <v>917</v>
      </c>
      <c r="B9" s="187">
        <v>12993</v>
      </c>
      <c r="C9" s="187"/>
      <c r="D9" s="552"/>
    </row>
    <row r="10" spans="1:6">
      <c r="A10" s="550" t="s">
        <v>210</v>
      </c>
      <c r="B10" s="187">
        <v>40149</v>
      </c>
      <c r="C10" s="187"/>
      <c r="D10" s="552"/>
    </row>
    <row r="11" spans="1:6">
      <c r="A11" s="553" t="s">
        <v>373</v>
      </c>
      <c r="B11" s="187">
        <v>11193</v>
      </c>
      <c r="C11" s="187"/>
      <c r="D11" s="552"/>
    </row>
    <row r="12" spans="1:6">
      <c r="A12" s="550" t="s">
        <v>918</v>
      </c>
      <c r="B12" s="187">
        <v>33699</v>
      </c>
      <c r="C12" s="187"/>
      <c r="D12" s="510"/>
    </row>
    <row r="13" spans="1:6">
      <c r="A13" s="550" t="s">
        <v>919</v>
      </c>
      <c r="B13" s="187">
        <v>32467</v>
      </c>
      <c r="C13" s="187"/>
      <c r="D13" s="552"/>
    </row>
    <row r="14" spans="1:6">
      <c r="A14" s="99"/>
      <c r="B14" s="265"/>
      <c r="C14" s="187"/>
      <c r="D14" s="552"/>
    </row>
    <row r="15" spans="1:6">
      <c r="A15" s="550" t="s">
        <v>374</v>
      </c>
      <c r="B15" s="187">
        <v>8597</v>
      </c>
      <c r="C15" s="187"/>
      <c r="D15" s="554"/>
    </row>
    <row r="16" spans="1:6">
      <c r="A16" s="550"/>
      <c r="B16" s="187"/>
      <c r="C16" s="187"/>
      <c r="D16" s="554"/>
    </row>
    <row r="17" spans="1:4">
      <c r="A17" s="550" t="s">
        <v>156</v>
      </c>
      <c r="B17" s="202"/>
      <c r="C17" s="202"/>
      <c r="D17" s="512">
        <v>83940</v>
      </c>
    </row>
    <row r="18" spans="1:4">
      <c r="A18" s="550"/>
      <c r="B18" s="187"/>
      <c r="C18" s="187"/>
      <c r="D18" s="554"/>
    </row>
    <row r="19" spans="1:4">
      <c r="A19" s="550" t="s">
        <v>45</v>
      </c>
      <c r="B19" s="187"/>
      <c r="C19" s="187">
        <v>47317</v>
      </c>
      <c r="D19" s="552"/>
    </row>
    <row r="20" spans="1:4">
      <c r="A20" s="550" t="s">
        <v>46</v>
      </c>
      <c r="B20" s="187"/>
      <c r="C20" s="187">
        <v>10329</v>
      </c>
      <c r="D20" s="552"/>
    </row>
    <row r="21" spans="1:4">
      <c r="A21" s="550"/>
      <c r="B21" s="187"/>
      <c r="C21" s="187"/>
      <c r="D21" s="552"/>
    </row>
    <row r="22" spans="1:4">
      <c r="A22" s="555" t="s">
        <v>211</v>
      </c>
      <c r="B22" s="181"/>
      <c r="C22" s="187"/>
      <c r="D22" s="552"/>
    </row>
    <row r="23" spans="1:4">
      <c r="A23" s="556" t="s">
        <v>293</v>
      </c>
      <c r="B23" s="181">
        <v>17699</v>
      </c>
      <c r="C23" s="187"/>
      <c r="D23" s="552"/>
    </row>
    <row r="24" spans="1:4">
      <c r="A24" s="556" t="s">
        <v>294</v>
      </c>
      <c r="B24" s="181">
        <v>12559</v>
      </c>
      <c r="C24" s="187"/>
      <c r="D24" s="554"/>
    </row>
    <row r="25" spans="1:4">
      <c r="A25" s="550"/>
      <c r="B25" s="187"/>
      <c r="C25" s="187"/>
      <c r="D25" s="552"/>
    </row>
    <row r="26" spans="1:4">
      <c r="A26" s="557" t="s">
        <v>424</v>
      </c>
      <c r="B26" s="187"/>
      <c r="C26" s="187"/>
      <c r="D26" s="511"/>
    </row>
    <row r="27" spans="1:4">
      <c r="A27" s="529" t="s">
        <v>347</v>
      </c>
      <c r="B27" s="187">
        <v>64160</v>
      </c>
      <c r="C27" s="187"/>
      <c r="D27" s="511"/>
    </row>
    <row r="28" spans="1:4">
      <c r="A28" s="529" t="s">
        <v>406</v>
      </c>
      <c r="B28" s="187">
        <v>82439</v>
      </c>
      <c r="C28" s="187"/>
      <c r="D28" s="511"/>
    </row>
    <row r="29" spans="1:4">
      <c r="A29" s="558"/>
      <c r="B29" s="187"/>
      <c r="C29" s="187"/>
      <c r="D29" s="511"/>
    </row>
    <row r="30" spans="1:4">
      <c r="A30" s="559" t="s">
        <v>425</v>
      </c>
      <c r="B30" s="187"/>
      <c r="C30" s="187"/>
      <c r="D30" s="511"/>
    </row>
    <row r="31" spans="1:4">
      <c r="A31" s="529" t="s">
        <v>426</v>
      </c>
      <c r="B31" s="187">
        <v>23500</v>
      </c>
      <c r="C31" s="187"/>
      <c r="D31" s="511"/>
    </row>
    <row r="32" spans="1:4">
      <c r="A32" s="529" t="s">
        <v>427</v>
      </c>
      <c r="B32" s="265"/>
      <c r="C32" s="187">
        <v>35103</v>
      </c>
      <c r="D32" s="511"/>
    </row>
    <row r="33" spans="1:4">
      <c r="A33" s="529" t="s">
        <v>428</v>
      </c>
      <c r="B33" s="265"/>
      <c r="C33" s="187">
        <v>52655</v>
      </c>
      <c r="D33" s="511"/>
    </row>
    <row r="34" spans="1:4">
      <c r="A34" s="560"/>
      <c r="B34" s="185"/>
      <c r="C34" s="186"/>
      <c r="D34" s="512"/>
    </row>
    <row r="35" spans="1:4">
      <c r="A35" s="561" t="s">
        <v>304</v>
      </c>
      <c r="B35" s="180"/>
      <c r="C35" s="180"/>
      <c r="D35" s="562"/>
    </row>
    <row r="36" spans="1:4" ht="13.5" thickBot="1">
      <c r="A36" s="99"/>
      <c r="B36" s="180"/>
      <c r="C36" s="203"/>
      <c r="D36" s="563"/>
    </row>
    <row r="37" spans="1:4" ht="13.5" thickBot="1">
      <c r="A37" s="564" t="s">
        <v>891</v>
      </c>
      <c r="B37" s="193"/>
      <c r="C37" s="192"/>
      <c r="D37" s="510"/>
    </row>
    <row r="38" spans="1:4">
      <c r="A38" s="565"/>
      <c r="B38" s="265"/>
      <c r="C38" s="2"/>
      <c r="D38" s="566"/>
    </row>
    <row r="39" spans="1:4">
      <c r="A39" s="567" t="s">
        <v>247</v>
      </c>
      <c r="B39" s="204" t="s">
        <v>293</v>
      </c>
      <c r="C39" s="204" t="s">
        <v>294</v>
      </c>
      <c r="D39" s="510"/>
    </row>
    <row r="40" spans="1:4">
      <c r="A40" s="568" t="s">
        <v>291</v>
      </c>
      <c r="B40" s="187">
        <v>1060</v>
      </c>
      <c r="C40" s="187">
        <v>660</v>
      </c>
      <c r="D40" s="510"/>
    </row>
    <row r="41" spans="1:4">
      <c r="A41" s="568" t="s">
        <v>292</v>
      </c>
      <c r="B41" s="187">
        <v>1200</v>
      </c>
      <c r="C41" s="187">
        <v>740</v>
      </c>
      <c r="D41" s="510"/>
    </row>
    <row r="42" spans="1:4">
      <c r="A42" s="568"/>
      <c r="B42" s="187"/>
      <c r="C42" s="187"/>
      <c r="D42" s="510"/>
    </row>
    <row r="43" spans="1:4">
      <c r="A43" s="567" t="s">
        <v>248</v>
      </c>
      <c r="B43" s="204" t="s">
        <v>293</v>
      </c>
      <c r="C43" s="204" t="s">
        <v>294</v>
      </c>
      <c r="D43" s="510"/>
    </row>
    <row r="44" spans="1:4">
      <c r="A44" s="568" t="s">
        <v>291</v>
      </c>
      <c r="B44" s="187">
        <v>570</v>
      </c>
      <c r="C44" s="187">
        <v>310</v>
      </c>
      <c r="D44" s="510"/>
    </row>
    <row r="45" spans="1:4" ht="13.5" thickBot="1">
      <c r="A45" s="569" t="s">
        <v>292</v>
      </c>
      <c r="B45" s="570">
        <v>720</v>
      </c>
      <c r="C45" s="570">
        <v>400</v>
      </c>
      <c r="D45" s="571"/>
    </row>
    <row r="46" spans="1:4">
      <c r="A46" s="182"/>
      <c r="B46" s="186"/>
      <c r="C46" s="186"/>
      <c r="D46" s="195"/>
    </row>
    <row r="47" spans="1:4" s="504" customFormat="1" ht="13.5" thickBot="1">
      <c r="A47" s="182"/>
      <c r="B47" s="186"/>
      <c r="C47" s="186"/>
      <c r="D47" s="195"/>
    </row>
    <row r="48" spans="1:4" s="504" customFormat="1" ht="13.5" thickBot="1">
      <c r="A48" s="969" t="s">
        <v>562</v>
      </c>
      <c r="B48" s="970"/>
      <c r="C48" s="970"/>
      <c r="D48" s="971"/>
    </row>
    <row r="49" spans="1:4">
      <c r="A49" s="99"/>
      <c r="B49" s="527" t="s">
        <v>254</v>
      </c>
      <c r="C49" s="527" t="s">
        <v>239</v>
      </c>
      <c r="D49" s="528" t="s">
        <v>142</v>
      </c>
    </row>
    <row r="50" spans="1:4">
      <c r="A50" s="99"/>
      <c r="B50" s="265"/>
      <c r="C50" s="265"/>
      <c r="D50" s="24"/>
    </row>
    <row r="51" spans="1:4">
      <c r="A51" s="550" t="s">
        <v>434</v>
      </c>
      <c r="B51" s="202"/>
      <c r="C51" s="202"/>
      <c r="D51" s="512">
        <v>594927</v>
      </c>
    </row>
    <row r="52" spans="1:4" ht="13.5" thickBot="1">
      <c r="A52" s="572"/>
      <c r="B52" s="238"/>
      <c r="C52" s="238"/>
      <c r="D52" s="571"/>
    </row>
    <row r="53" spans="1:4" s="504" customFormat="1">
      <c r="A53" s="182"/>
      <c r="B53" s="182"/>
      <c r="C53" s="182"/>
      <c r="D53" s="182"/>
    </row>
    <row r="54" spans="1:4" s="504" customFormat="1" ht="13.5" thickBot="1">
      <c r="A54" s="182"/>
      <c r="B54" s="182"/>
      <c r="C54" s="182"/>
      <c r="D54" s="182"/>
    </row>
    <row r="55" spans="1:4" ht="13.5" thickBot="1">
      <c r="A55" s="969" t="s">
        <v>561</v>
      </c>
      <c r="B55" s="970"/>
      <c r="C55" s="970"/>
      <c r="D55" s="971"/>
    </row>
    <row r="56" spans="1:4">
      <c r="A56" s="565"/>
      <c r="B56" s="205"/>
      <c r="C56" s="206"/>
      <c r="D56" s="510"/>
    </row>
    <row r="57" spans="1:4">
      <c r="A57" s="568" t="s">
        <v>305</v>
      </c>
      <c r="B57" s="187">
        <v>39269</v>
      </c>
      <c r="C57" s="265"/>
      <c r="D57" s="510"/>
    </row>
    <row r="58" spans="1:4" ht="13.5" thickBot="1">
      <c r="A58" s="573"/>
      <c r="B58" s="574"/>
      <c r="C58" s="575"/>
      <c r="D58" s="571"/>
    </row>
    <row r="59" spans="1:4">
      <c r="A59" s="187"/>
      <c r="B59" s="296"/>
      <c r="C59" s="187"/>
      <c r="D59" s="174"/>
    </row>
  </sheetData>
  <mergeCells count="5">
    <mergeCell ref="A55:D55"/>
    <mergeCell ref="E1:F1"/>
    <mergeCell ref="A1:D1"/>
    <mergeCell ref="A4:D4"/>
    <mergeCell ref="A48:D48"/>
  </mergeCells>
  <hyperlinks>
    <hyperlink ref="E1" location="Indhold!A1" display="Tilbage til indholdsoversigten"/>
  </hyperlinks>
  <pageMargins left="0.75" right="0.75" top="1" bottom="1" header="0.5" footer="0.5"/>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L238"/>
  <sheetViews>
    <sheetView zoomScaleNormal="100" workbookViewId="0">
      <selection activeCell="H1" sqref="H1:J1"/>
    </sheetView>
  </sheetViews>
  <sheetFormatPr defaultRowHeight="12.75"/>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27.140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c r="A1" s="977" t="s">
        <v>803</v>
      </c>
      <c r="B1" s="978"/>
      <c r="C1" s="978"/>
      <c r="D1" s="978"/>
      <c r="E1" s="978"/>
      <c r="F1" s="978"/>
      <c r="G1" s="978"/>
      <c r="H1" s="975" t="s">
        <v>80</v>
      </c>
      <c r="I1" s="975"/>
      <c r="J1" s="976"/>
    </row>
    <row r="2" spans="1:12" s="504" customFormat="1" ht="20.25">
      <c r="A2" s="517"/>
      <c r="B2" s="517"/>
      <c r="C2" s="265"/>
      <c r="D2" s="518"/>
      <c r="E2" s="518"/>
      <c r="F2" s="518"/>
    </row>
    <row r="3" spans="1:12" s="504" customFormat="1" ht="21" thickBot="1">
      <c r="A3" s="517"/>
      <c r="B3" s="517"/>
      <c r="C3" s="265"/>
      <c r="D3" s="518"/>
      <c r="E3" s="518"/>
      <c r="F3" s="518"/>
      <c r="G3" s="265"/>
      <c r="H3" s="265"/>
      <c r="I3" s="265"/>
      <c r="J3" s="265"/>
      <c r="K3" s="265"/>
      <c r="L3" s="265"/>
    </row>
    <row r="4" spans="1:12" s="59" customFormat="1" ht="13.5" thickBot="1">
      <c r="A4" s="969" t="s">
        <v>920</v>
      </c>
      <c r="B4" s="970"/>
      <c r="C4" s="970"/>
      <c r="D4" s="970"/>
      <c r="E4" s="970"/>
      <c r="F4" s="970"/>
      <c r="G4" s="970"/>
      <c r="H4" s="970"/>
      <c r="I4" s="970"/>
      <c r="J4" s="971"/>
      <c r="K4" s="376"/>
      <c r="L4" s="376"/>
    </row>
    <row r="5" spans="1:12" s="59" customFormat="1">
      <c r="A5" s="579"/>
      <c r="B5" s="580"/>
      <c r="C5" s="376"/>
      <c r="D5" s="196"/>
      <c r="E5" s="196"/>
      <c r="F5" s="196"/>
      <c r="G5" s="376"/>
      <c r="H5" s="376"/>
      <c r="I5" s="376"/>
      <c r="J5" s="581"/>
      <c r="K5" s="376"/>
      <c r="L5" s="278"/>
    </row>
    <row r="6" spans="1:12">
      <c r="A6" s="582"/>
      <c r="B6" s="279" t="s">
        <v>42</v>
      </c>
      <c r="C6" s="983" t="s">
        <v>43</v>
      </c>
      <c r="D6" s="983"/>
      <c r="E6" s="983"/>
      <c r="F6" s="984"/>
      <c r="G6" s="985" t="s">
        <v>44</v>
      </c>
      <c r="H6" s="983"/>
      <c r="I6" s="983"/>
      <c r="J6" s="986"/>
      <c r="K6" s="376"/>
    </row>
    <row r="7" spans="1:12" ht="27.75" customHeight="1">
      <c r="A7" s="583" t="s">
        <v>149</v>
      </c>
      <c r="B7" s="280" t="s">
        <v>265</v>
      </c>
      <c r="C7" s="281" t="s">
        <v>192</v>
      </c>
      <c r="D7" s="281" t="s">
        <v>150</v>
      </c>
      <c r="E7" s="281" t="s">
        <v>193</v>
      </c>
      <c r="F7" s="281" t="s">
        <v>138</v>
      </c>
      <c r="G7" s="377" t="s">
        <v>192</v>
      </c>
      <c r="H7" s="281" t="s">
        <v>150</v>
      </c>
      <c r="I7" s="281" t="s">
        <v>193</v>
      </c>
      <c r="J7" s="584" t="s">
        <v>138</v>
      </c>
      <c r="K7" s="265"/>
      <c r="L7" s="281"/>
    </row>
    <row r="8" spans="1:12">
      <c r="A8" s="585" t="s">
        <v>151</v>
      </c>
      <c r="B8" s="282"/>
      <c r="C8" s="577" t="s">
        <v>267</v>
      </c>
      <c r="D8" s="577" t="s">
        <v>280</v>
      </c>
      <c r="E8" s="577" t="s">
        <v>267</v>
      </c>
      <c r="F8" s="577" t="s">
        <v>268</v>
      </c>
      <c r="G8" s="578" t="s">
        <v>267</v>
      </c>
      <c r="H8" s="577" t="s">
        <v>280</v>
      </c>
      <c r="I8" s="577" t="s">
        <v>267</v>
      </c>
      <c r="J8" s="586" t="s">
        <v>268</v>
      </c>
      <c r="K8" s="375"/>
      <c r="L8" s="375"/>
    </row>
    <row r="9" spans="1:12" ht="14.25">
      <c r="A9" s="587">
        <v>327</v>
      </c>
      <c r="B9" s="34" t="s">
        <v>379</v>
      </c>
      <c r="C9" s="9">
        <v>52920</v>
      </c>
      <c r="D9" s="9">
        <v>1240</v>
      </c>
      <c r="E9" s="9">
        <v>6530</v>
      </c>
      <c r="F9" s="9">
        <v>6960</v>
      </c>
      <c r="G9" s="953">
        <v>55566</v>
      </c>
      <c r="H9" s="9">
        <v>1302</v>
      </c>
      <c r="I9" s="9">
        <v>7183.0000000000009</v>
      </c>
      <c r="J9" s="954">
        <v>8282.4</v>
      </c>
      <c r="K9" s="375"/>
      <c r="L9" s="378"/>
    </row>
    <row r="10" spans="1:12" ht="14.25">
      <c r="A10" s="587">
        <v>427</v>
      </c>
      <c r="B10" s="34" t="s">
        <v>716</v>
      </c>
      <c r="C10" s="9">
        <v>52920</v>
      </c>
      <c r="D10" s="9">
        <v>0</v>
      </c>
      <c r="E10" s="9">
        <v>6530</v>
      </c>
      <c r="F10" s="9">
        <v>6960</v>
      </c>
      <c r="G10" s="953">
        <v>55566</v>
      </c>
      <c r="H10" s="9">
        <v>0</v>
      </c>
      <c r="I10" s="9">
        <v>7183.0000000000009</v>
      </c>
      <c r="J10" s="954">
        <v>8282.4</v>
      </c>
      <c r="K10" s="375"/>
      <c r="L10" s="378"/>
    </row>
    <row r="11" spans="1:12" ht="14.25">
      <c r="A11" s="587">
        <v>326</v>
      </c>
      <c r="B11" s="34" t="s">
        <v>380</v>
      </c>
      <c r="C11" s="9">
        <v>73280</v>
      </c>
      <c r="D11" s="9">
        <v>1390</v>
      </c>
      <c r="E11" s="9">
        <v>10290</v>
      </c>
      <c r="F11" s="9">
        <v>20760</v>
      </c>
      <c r="G11" s="953">
        <v>78409.600000000006</v>
      </c>
      <c r="H11" s="9">
        <v>1459.5</v>
      </c>
      <c r="I11" s="9">
        <v>11421.900000000001</v>
      </c>
      <c r="J11" s="954">
        <v>24704.399999999998</v>
      </c>
      <c r="K11" s="375"/>
      <c r="L11" s="378"/>
    </row>
    <row r="12" spans="1:12" ht="14.25">
      <c r="A12" s="587">
        <v>328</v>
      </c>
      <c r="B12" s="34" t="s">
        <v>412</v>
      </c>
      <c r="C12" s="9">
        <v>73280</v>
      </c>
      <c r="D12" s="9">
        <v>1390</v>
      </c>
      <c r="E12" s="9">
        <v>10290</v>
      </c>
      <c r="F12" s="9">
        <v>20760</v>
      </c>
      <c r="G12" s="953">
        <v>78409.600000000006</v>
      </c>
      <c r="H12" s="9">
        <v>1459.5</v>
      </c>
      <c r="I12" s="9">
        <v>11421.900000000001</v>
      </c>
      <c r="J12" s="954">
        <v>24704.399999999998</v>
      </c>
      <c r="K12" s="375"/>
      <c r="L12" s="378"/>
    </row>
    <row r="13" spans="1:12" ht="14.25">
      <c r="A13" s="587">
        <v>329</v>
      </c>
      <c r="B13" s="34" t="s">
        <v>361</v>
      </c>
      <c r="C13" s="9">
        <v>73280</v>
      </c>
      <c r="D13" s="9">
        <v>1390</v>
      </c>
      <c r="E13" s="9">
        <v>10290</v>
      </c>
      <c r="F13" s="9">
        <v>16310</v>
      </c>
      <c r="G13" s="953">
        <v>78409.600000000006</v>
      </c>
      <c r="H13" s="9">
        <v>1459.5</v>
      </c>
      <c r="I13" s="9">
        <v>11421.900000000001</v>
      </c>
      <c r="J13" s="954">
        <v>19408.899999999998</v>
      </c>
      <c r="K13" s="375"/>
      <c r="L13" s="378"/>
    </row>
    <row r="14" spans="1:12" ht="14.25">
      <c r="A14" s="587">
        <v>426</v>
      </c>
      <c r="B14" s="34" t="s">
        <v>718</v>
      </c>
      <c r="C14" s="9">
        <v>73280</v>
      </c>
      <c r="D14" s="9">
        <v>0</v>
      </c>
      <c r="E14" s="9">
        <v>10290</v>
      </c>
      <c r="F14" s="9">
        <v>20760</v>
      </c>
      <c r="G14" s="953">
        <v>78409.600000000006</v>
      </c>
      <c r="H14" s="9">
        <v>0</v>
      </c>
      <c r="I14" s="9">
        <v>11421.900000000001</v>
      </c>
      <c r="J14" s="954">
        <v>24704.399999999998</v>
      </c>
      <c r="K14" s="375"/>
      <c r="L14" s="378"/>
    </row>
    <row r="15" spans="1:12" ht="14.25">
      <c r="A15" s="587">
        <v>428</v>
      </c>
      <c r="B15" s="34" t="s">
        <v>717</v>
      </c>
      <c r="C15" s="9">
        <v>73280</v>
      </c>
      <c r="D15" s="9">
        <v>0</v>
      </c>
      <c r="E15" s="9">
        <v>10290</v>
      </c>
      <c r="F15" s="9">
        <v>20760</v>
      </c>
      <c r="G15" s="953">
        <v>78409.600000000006</v>
      </c>
      <c r="H15" s="9">
        <v>0</v>
      </c>
      <c r="I15" s="9">
        <v>11421.900000000001</v>
      </c>
      <c r="J15" s="954">
        <v>24704.399999999998</v>
      </c>
      <c r="K15" s="375"/>
      <c r="L15" s="378"/>
    </row>
    <row r="16" spans="1:12" ht="14.25">
      <c r="A16" s="587">
        <v>429</v>
      </c>
      <c r="B16" s="34" t="s">
        <v>719</v>
      </c>
      <c r="C16" s="9">
        <v>73280</v>
      </c>
      <c r="D16" s="9">
        <v>0</v>
      </c>
      <c r="E16" s="9">
        <v>10290</v>
      </c>
      <c r="F16" s="9">
        <v>16310</v>
      </c>
      <c r="G16" s="953">
        <v>78409.600000000006</v>
      </c>
      <c r="H16" s="9">
        <v>0</v>
      </c>
      <c r="I16" s="9">
        <v>11421.900000000001</v>
      </c>
      <c r="J16" s="954">
        <v>19408.899999999998</v>
      </c>
      <c r="K16" s="375"/>
      <c r="L16" s="378"/>
    </row>
    <row r="17" spans="1:12" ht="14.25">
      <c r="A17" s="587">
        <v>15</v>
      </c>
      <c r="B17" s="34" t="s">
        <v>764</v>
      </c>
      <c r="C17" s="9">
        <v>48110</v>
      </c>
      <c r="D17" s="9">
        <v>2790</v>
      </c>
      <c r="E17" s="9">
        <v>6530</v>
      </c>
      <c r="F17" s="9">
        <v>6690</v>
      </c>
      <c r="G17" s="953">
        <v>50515.5</v>
      </c>
      <c r="H17" s="9">
        <v>2929.5</v>
      </c>
      <c r="I17" s="9">
        <v>7183.0000000000009</v>
      </c>
      <c r="J17" s="954">
        <v>7961.0999999999995</v>
      </c>
      <c r="K17" s="375"/>
      <c r="L17" s="378"/>
    </row>
    <row r="18" spans="1:12" ht="14.25">
      <c r="A18" s="587">
        <v>334</v>
      </c>
      <c r="B18" s="34" t="s">
        <v>381</v>
      </c>
      <c r="C18" s="9">
        <v>57920</v>
      </c>
      <c r="D18" s="9">
        <v>2790</v>
      </c>
      <c r="E18" s="9">
        <v>6530</v>
      </c>
      <c r="F18" s="9">
        <v>6690</v>
      </c>
      <c r="G18" s="953">
        <v>60816</v>
      </c>
      <c r="H18" s="9">
        <v>2929.5</v>
      </c>
      <c r="I18" s="9">
        <v>7183.0000000000009</v>
      </c>
      <c r="J18" s="954">
        <v>7961.0999999999995</v>
      </c>
      <c r="K18" s="375"/>
      <c r="L18" s="378"/>
    </row>
    <row r="19" spans="1:12" ht="14.25">
      <c r="A19" s="587">
        <v>1047</v>
      </c>
      <c r="B19" s="34" t="s">
        <v>765</v>
      </c>
      <c r="C19" s="9">
        <v>57920</v>
      </c>
      <c r="D19" s="9">
        <v>2790</v>
      </c>
      <c r="E19" s="9">
        <v>10290</v>
      </c>
      <c r="F19" s="9">
        <v>6690</v>
      </c>
      <c r="G19" s="953">
        <v>60816</v>
      </c>
      <c r="H19" s="9">
        <v>2929.5</v>
      </c>
      <c r="I19" s="9">
        <v>11319.000000000002</v>
      </c>
      <c r="J19" s="954">
        <v>7961.0999999999995</v>
      </c>
      <c r="K19" s="375"/>
      <c r="L19" s="378"/>
    </row>
    <row r="20" spans="1:12" ht="14.25">
      <c r="A20" s="587">
        <v>1911</v>
      </c>
      <c r="B20" s="34" t="s">
        <v>533</v>
      </c>
      <c r="C20" s="9">
        <v>48110</v>
      </c>
      <c r="D20" s="9">
        <v>2790</v>
      </c>
      <c r="E20" s="9">
        <v>6530</v>
      </c>
      <c r="F20" s="9">
        <v>6690</v>
      </c>
      <c r="G20" s="953">
        <v>50515.5</v>
      </c>
      <c r="H20" s="9">
        <v>2929.5</v>
      </c>
      <c r="I20" s="9">
        <v>7183.0000000000009</v>
      </c>
      <c r="J20" s="954">
        <v>7961.0999999999995</v>
      </c>
      <c r="K20" s="375"/>
      <c r="L20" s="378"/>
    </row>
    <row r="21" spans="1:12" ht="14.25">
      <c r="A21" s="587">
        <v>1912</v>
      </c>
      <c r="B21" s="34" t="s">
        <v>319</v>
      </c>
      <c r="C21" s="9">
        <v>48110</v>
      </c>
      <c r="D21" s="9">
        <v>2790</v>
      </c>
      <c r="E21" s="9">
        <v>6530</v>
      </c>
      <c r="F21" s="9">
        <v>6690</v>
      </c>
      <c r="G21" s="953">
        <v>50515.5</v>
      </c>
      <c r="H21" s="9">
        <v>2929.5</v>
      </c>
      <c r="I21" s="9">
        <v>7183.0000000000009</v>
      </c>
      <c r="J21" s="954">
        <v>7961.0999999999995</v>
      </c>
      <c r="K21" s="375"/>
      <c r="L21" s="378"/>
    </row>
    <row r="22" spans="1:12" ht="14.25">
      <c r="A22" s="587">
        <v>1922</v>
      </c>
      <c r="B22" s="34" t="s">
        <v>284</v>
      </c>
      <c r="C22" s="9">
        <v>48110</v>
      </c>
      <c r="D22" s="9">
        <v>2790</v>
      </c>
      <c r="E22" s="9">
        <v>6530</v>
      </c>
      <c r="F22" s="9">
        <v>6690</v>
      </c>
      <c r="G22" s="953">
        <v>50515.5</v>
      </c>
      <c r="H22" s="9">
        <v>2929.5</v>
      </c>
      <c r="I22" s="9">
        <v>7183.0000000000009</v>
      </c>
      <c r="J22" s="954">
        <v>7961.0999999999995</v>
      </c>
      <c r="K22" s="375"/>
      <c r="L22" s="378"/>
    </row>
    <row r="23" spans="1:12" ht="14.25">
      <c r="A23" s="587">
        <v>1932</v>
      </c>
      <c r="B23" s="34" t="s">
        <v>766</v>
      </c>
      <c r="C23" s="9">
        <v>57920</v>
      </c>
      <c r="D23" s="9">
        <v>2790</v>
      </c>
      <c r="E23" s="9">
        <v>6530</v>
      </c>
      <c r="F23" s="9">
        <v>6690</v>
      </c>
      <c r="G23" s="953">
        <v>60816</v>
      </c>
      <c r="H23" s="9">
        <v>2929.5</v>
      </c>
      <c r="I23" s="9">
        <v>7183.0000000000009</v>
      </c>
      <c r="J23" s="954">
        <v>7961.0999999999995</v>
      </c>
      <c r="K23" s="375"/>
      <c r="L23" s="378"/>
    </row>
    <row r="24" spans="1:12" ht="14.25">
      <c r="A24" s="587">
        <v>1942</v>
      </c>
      <c r="B24" s="34" t="s">
        <v>723</v>
      </c>
      <c r="C24" s="9">
        <v>48110</v>
      </c>
      <c r="D24" s="9">
        <v>2790</v>
      </c>
      <c r="E24" s="9">
        <v>6530</v>
      </c>
      <c r="F24" s="9">
        <v>6690</v>
      </c>
      <c r="G24" s="953">
        <v>50515.5</v>
      </c>
      <c r="H24" s="9">
        <v>2929.5</v>
      </c>
      <c r="I24" s="9">
        <v>7183.0000000000009</v>
      </c>
      <c r="J24" s="954">
        <v>7961.0999999999995</v>
      </c>
      <c r="K24" s="375"/>
      <c r="L24" s="378"/>
    </row>
    <row r="25" spans="1:12" ht="14.25">
      <c r="A25" s="587">
        <v>1952</v>
      </c>
      <c r="B25" s="34" t="s">
        <v>318</v>
      </c>
      <c r="C25" s="9">
        <v>48110</v>
      </c>
      <c r="D25" s="9">
        <v>2790</v>
      </c>
      <c r="E25" s="9">
        <v>6530</v>
      </c>
      <c r="F25" s="9">
        <v>6690</v>
      </c>
      <c r="G25" s="953">
        <v>50515.5</v>
      </c>
      <c r="H25" s="9">
        <v>2929.5</v>
      </c>
      <c r="I25" s="9">
        <v>7183.0000000000009</v>
      </c>
      <c r="J25" s="954">
        <v>7961.0999999999995</v>
      </c>
      <c r="K25" s="375"/>
      <c r="L25" s="378"/>
    </row>
    <row r="26" spans="1:12" ht="14.25">
      <c r="A26" s="587">
        <v>1953</v>
      </c>
      <c r="B26" s="34" t="s">
        <v>720</v>
      </c>
      <c r="C26" s="9">
        <v>61510</v>
      </c>
      <c r="D26" s="9">
        <v>2790</v>
      </c>
      <c r="E26" s="9">
        <v>6530</v>
      </c>
      <c r="F26" s="9">
        <v>6690</v>
      </c>
      <c r="G26" s="953">
        <v>64585.5</v>
      </c>
      <c r="H26" s="9">
        <v>2929.5</v>
      </c>
      <c r="I26" s="9">
        <v>7183.0000000000009</v>
      </c>
      <c r="J26" s="954">
        <v>7961.0999999999995</v>
      </c>
      <c r="K26" s="375"/>
      <c r="L26" s="378"/>
    </row>
    <row r="27" spans="1:12" ht="14.25">
      <c r="A27" s="587">
        <v>1954</v>
      </c>
      <c r="B27" s="34" t="s">
        <v>722</v>
      </c>
      <c r="C27" s="9">
        <v>61510</v>
      </c>
      <c r="D27" s="9">
        <v>2790</v>
      </c>
      <c r="E27" s="9">
        <v>6530</v>
      </c>
      <c r="F27" s="9">
        <v>6690</v>
      </c>
      <c r="G27" s="953">
        <v>64585.5</v>
      </c>
      <c r="H27" s="9">
        <v>2929.5</v>
      </c>
      <c r="I27" s="9">
        <v>7183.0000000000009</v>
      </c>
      <c r="J27" s="954">
        <v>7961.0999999999995</v>
      </c>
      <c r="K27" s="375"/>
      <c r="L27" s="378"/>
    </row>
    <row r="28" spans="1:12" ht="14.25">
      <c r="A28" s="587">
        <v>1955</v>
      </c>
      <c r="B28" s="34" t="s">
        <v>721</v>
      </c>
      <c r="C28" s="9">
        <v>61510</v>
      </c>
      <c r="D28" s="9">
        <v>2790</v>
      </c>
      <c r="E28" s="9">
        <v>6530</v>
      </c>
      <c r="F28" s="9">
        <v>6690</v>
      </c>
      <c r="G28" s="953">
        <v>64585.5</v>
      </c>
      <c r="H28" s="9">
        <v>2929.5</v>
      </c>
      <c r="I28" s="9">
        <v>7183.0000000000009</v>
      </c>
      <c r="J28" s="954">
        <v>7961.0999999999995</v>
      </c>
      <c r="K28" s="375"/>
      <c r="L28" s="378"/>
    </row>
    <row r="29" spans="1:12" ht="14.25">
      <c r="A29" s="587">
        <v>330</v>
      </c>
      <c r="B29" s="34" t="s">
        <v>12</v>
      </c>
      <c r="C29" s="9">
        <v>76570</v>
      </c>
      <c r="D29" s="9">
        <v>0</v>
      </c>
      <c r="E29" s="9">
        <v>8070</v>
      </c>
      <c r="F29" s="9">
        <v>7330</v>
      </c>
      <c r="G29" s="953">
        <v>81929.900000000009</v>
      </c>
      <c r="H29" s="9">
        <v>0</v>
      </c>
      <c r="I29" s="9">
        <v>8877</v>
      </c>
      <c r="J29" s="954">
        <v>8722.6999999999989</v>
      </c>
      <c r="K29" s="375"/>
      <c r="L29" s="425"/>
    </row>
    <row r="30" spans="1:12" ht="14.25">
      <c r="A30" s="587">
        <v>2501</v>
      </c>
      <c r="B30" s="34" t="s">
        <v>724</v>
      </c>
      <c r="C30" s="9">
        <v>63390</v>
      </c>
      <c r="D30" s="9">
        <v>0</v>
      </c>
      <c r="E30" s="9">
        <v>10460</v>
      </c>
      <c r="F30" s="9">
        <v>10700</v>
      </c>
      <c r="G30" s="953">
        <v>66559.5</v>
      </c>
      <c r="H30" s="9">
        <v>0</v>
      </c>
      <c r="I30" s="9">
        <v>11506.000000000002</v>
      </c>
      <c r="J30" s="954">
        <v>12733</v>
      </c>
      <c r="K30" s="375"/>
      <c r="L30" s="378"/>
    </row>
    <row r="31" spans="1:12" ht="14.25">
      <c r="A31" s="587">
        <v>39</v>
      </c>
      <c r="B31" s="34" t="s">
        <v>231</v>
      </c>
      <c r="C31" s="9">
        <v>86650</v>
      </c>
      <c r="D31" s="9">
        <v>7620</v>
      </c>
      <c r="E31" s="9">
        <v>10290</v>
      </c>
      <c r="F31" s="9">
        <v>14880</v>
      </c>
      <c r="G31" s="953">
        <v>92715.5</v>
      </c>
      <c r="H31" s="9">
        <v>8153.4000000000005</v>
      </c>
      <c r="I31" s="9">
        <v>11421.900000000001</v>
      </c>
      <c r="J31" s="954">
        <v>17707.2</v>
      </c>
      <c r="K31" s="375"/>
      <c r="L31" s="378"/>
    </row>
    <row r="32" spans="1:12" ht="14.25">
      <c r="A32" s="587">
        <v>59</v>
      </c>
      <c r="B32" s="34" t="s">
        <v>14</v>
      </c>
      <c r="C32" s="9">
        <v>86650</v>
      </c>
      <c r="D32" s="9">
        <v>7620</v>
      </c>
      <c r="E32" s="9">
        <v>10290</v>
      </c>
      <c r="F32" s="9">
        <v>20760</v>
      </c>
      <c r="G32" s="953">
        <v>92715.5</v>
      </c>
      <c r="H32" s="9">
        <v>8153.4000000000005</v>
      </c>
      <c r="I32" s="9">
        <v>11421.900000000001</v>
      </c>
      <c r="J32" s="954">
        <v>24704.399999999998</v>
      </c>
      <c r="K32" s="375"/>
      <c r="L32" s="378"/>
    </row>
    <row r="33" spans="1:12" ht="14.25">
      <c r="A33" s="587">
        <v>92</v>
      </c>
      <c r="B33" s="34" t="s">
        <v>129</v>
      </c>
      <c r="C33" s="9">
        <v>86650</v>
      </c>
      <c r="D33" s="9">
        <v>7620</v>
      </c>
      <c r="E33" s="9">
        <v>10290</v>
      </c>
      <c r="F33" s="9">
        <v>20760</v>
      </c>
      <c r="G33" s="953">
        <v>92715.5</v>
      </c>
      <c r="H33" s="9">
        <v>8153.4000000000005</v>
      </c>
      <c r="I33" s="9">
        <v>11421.900000000001</v>
      </c>
      <c r="J33" s="954">
        <v>24704.399999999998</v>
      </c>
      <c r="K33" s="375"/>
      <c r="L33" s="378"/>
    </row>
    <row r="34" spans="1:12" ht="14.25">
      <c r="A34" s="587">
        <v>93</v>
      </c>
      <c r="B34" s="34" t="s">
        <v>128</v>
      </c>
      <c r="C34" s="9">
        <v>86650</v>
      </c>
      <c r="D34" s="9">
        <v>7620</v>
      </c>
      <c r="E34" s="9">
        <v>10290</v>
      </c>
      <c r="F34" s="9">
        <v>20760</v>
      </c>
      <c r="G34" s="953">
        <v>92715.5</v>
      </c>
      <c r="H34" s="9">
        <v>8153.4000000000005</v>
      </c>
      <c r="I34" s="9">
        <v>11421.900000000001</v>
      </c>
      <c r="J34" s="954">
        <v>24704.399999999998</v>
      </c>
      <c r="K34" s="375"/>
      <c r="L34" s="378"/>
    </row>
    <row r="35" spans="1:12" ht="14.25">
      <c r="A35" s="587">
        <v>94</v>
      </c>
      <c r="B35" s="34" t="s">
        <v>330</v>
      </c>
      <c r="C35" s="9">
        <v>108760</v>
      </c>
      <c r="D35" s="9">
        <v>7620</v>
      </c>
      <c r="E35" s="9">
        <v>10290</v>
      </c>
      <c r="F35" s="9">
        <v>14880</v>
      </c>
      <c r="G35" s="953">
        <v>116373.20000000001</v>
      </c>
      <c r="H35" s="9">
        <v>8153.4000000000005</v>
      </c>
      <c r="I35" s="9">
        <v>11421.900000000001</v>
      </c>
      <c r="J35" s="954">
        <v>17707.2</v>
      </c>
      <c r="K35" s="375"/>
      <c r="L35" s="378"/>
    </row>
    <row r="36" spans="1:12" ht="14.25">
      <c r="A36" s="587">
        <v>336</v>
      </c>
      <c r="B36" s="34" t="s">
        <v>382</v>
      </c>
      <c r="C36" s="9">
        <v>96270</v>
      </c>
      <c r="D36" s="9">
        <v>7620</v>
      </c>
      <c r="E36" s="9">
        <v>13860</v>
      </c>
      <c r="F36" s="9">
        <v>20760</v>
      </c>
      <c r="G36" s="953">
        <v>103008.90000000001</v>
      </c>
      <c r="H36" s="9">
        <v>8153.4000000000005</v>
      </c>
      <c r="I36" s="9">
        <v>15384.600000000002</v>
      </c>
      <c r="J36" s="954">
        <v>24704.399999999998</v>
      </c>
      <c r="K36" s="375"/>
      <c r="L36" s="378"/>
    </row>
    <row r="37" spans="1:12" ht="13.9" customHeight="1">
      <c r="A37" s="587">
        <v>388</v>
      </c>
      <c r="B37" s="34" t="s">
        <v>767</v>
      </c>
      <c r="C37" s="9">
        <v>173850</v>
      </c>
      <c r="D37" s="9">
        <v>7620</v>
      </c>
      <c r="E37" s="9">
        <v>10290</v>
      </c>
      <c r="F37" s="9">
        <v>14880</v>
      </c>
      <c r="G37" s="953">
        <v>186019.5</v>
      </c>
      <c r="H37" s="9">
        <v>8153.4000000000005</v>
      </c>
      <c r="I37" s="9">
        <v>11421.900000000001</v>
      </c>
      <c r="J37" s="954">
        <v>17707.2</v>
      </c>
      <c r="K37" s="375"/>
      <c r="L37" s="378"/>
    </row>
    <row r="38" spans="1:12" ht="13.15" customHeight="1">
      <c r="A38" s="587">
        <v>389</v>
      </c>
      <c r="B38" s="34" t="s">
        <v>768</v>
      </c>
      <c r="C38" s="9">
        <v>96270</v>
      </c>
      <c r="D38" s="9">
        <v>7620</v>
      </c>
      <c r="E38" s="9">
        <v>10290</v>
      </c>
      <c r="F38" s="9">
        <v>14880</v>
      </c>
      <c r="G38" s="953">
        <v>103008.90000000001</v>
      </c>
      <c r="H38" s="9">
        <v>8153.4000000000005</v>
      </c>
      <c r="I38" s="9">
        <v>11421.900000000001</v>
      </c>
      <c r="J38" s="954">
        <v>17707.2</v>
      </c>
      <c r="K38" s="375"/>
      <c r="L38" s="378"/>
    </row>
    <row r="39" spans="1:12" ht="14.25">
      <c r="A39" s="587">
        <v>390</v>
      </c>
      <c r="B39" s="34" t="s">
        <v>769</v>
      </c>
      <c r="C39" s="9">
        <v>96270</v>
      </c>
      <c r="D39" s="9">
        <v>7620</v>
      </c>
      <c r="E39" s="9">
        <v>10290</v>
      </c>
      <c r="F39" s="9">
        <v>14880</v>
      </c>
      <c r="G39" s="953">
        <v>103008.90000000001</v>
      </c>
      <c r="H39" s="9">
        <v>8153.4000000000005</v>
      </c>
      <c r="I39" s="9">
        <v>11421.900000000001</v>
      </c>
      <c r="J39" s="954">
        <v>17707.2</v>
      </c>
      <c r="K39" s="375"/>
      <c r="L39" s="378"/>
    </row>
    <row r="40" spans="1:12" ht="14.25">
      <c r="A40" s="587">
        <v>393</v>
      </c>
      <c r="B40" s="34" t="s">
        <v>417</v>
      </c>
      <c r="C40" s="9">
        <v>157720</v>
      </c>
      <c r="D40" s="9">
        <v>7620</v>
      </c>
      <c r="E40" s="9">
        <v>10290</v>
      </c>
      <c r="F40" s="9">
        <v>14880</v>
      </c>
      <c r="G40" s="953">
        <v>168760.40000000002</v>
      </c>
      <c r="H40" s="9">
        <v>8153.4000000000005</v>
      </c>
      <c r="I40" s="9">
        <v>11421.900000000001</v>
      </c>
      <c r="J40" s="954">
        <v>17707.2</v>
      </c>
      <c r="K40" s="375"/>
      <c r="L40" s="378"/>
    </row>
    <row r="41" spans="1:12" s="483" customFormat="1" ht="14.25">
      <c r="A41" s="587">
        <v>394</v>
      </c>
      <c r="B41" s="34" t="s">
        <v>895</v>
      </c>
      <c r="C41" s="9">
        <v>173850</v>
      </c>
      <c r="D41" s="9">
        <v>7620</v>
      </c>
      <c r="E41" s="9">
        <v>10290</v>
      </c>
      <c r="F41" s="9">
        <v>14880</v>
      </c>
      <c r="G41" s="953">
        <v>186019.5</v>
      </c>
      <c r="H41" s="9">
        <v>8153.4000000000005</v>
      </c>
      <c r="I41" s="9">
        <v>11421.900000000001</v>
      </c>
      <c r="J41" s="954">
        <v>17707.2</v>
      </c>
      <c r="L41" s="378"/>
    </row>
    <row r="42" spans="1:12" s="483" customFormat="1" ht="14.25">
      <c r="A42" s="587">
        <v>395</v>
      </c>
      <c r="B42" s="34" t="s">
        <v>896</v>
      </c>
      <c r="C42" s="9">
        <v>96270</v>
      </c>
      <c r="D42" s="9">
        <v>7620</v>
      </c>
      <c r="E42" s="9">
        <v>10290</v>
      </c>
      <c r="F42" s="9">
        <v>14880</v>
      </c>
      <c r="G42" s="953">
        <v>103008.90000000001</v>
      </c>
      <c r="H42" s="9">
        <v>8153.4000000000005</v>
      </c>
      <c r="I42" s="9">
        <v>11421.900000000001</v>
      </c>
      <c r="J42" s="954">
        <v>17707.2</v>
      </c>
      <c r="L42" s="378"/>
    </row>
    <row r="43" spans="1:12" ht="14.25">
      <c r="A43" s="587">
        <v>1110</v>
      </c>
      <c r="B43" s="34" t="s">
        <v>770</v>
      </c>
      <c r="C43" s="9">
        <v>108760</v>
      </c>
      <c r="D43" s="9">
        <v>7620</v>
      </c>
      <c r="E43" s="9">
        <v>10290</v>
      </c>
      <c r="F43" s="9">
        <v>14880</v>
      </c>
      <c r="G43" s="953">
        <v>116373.20000000001</v>
      </c>
      <c r="H43" s="9">
        <v>8153.4000000000005</v>
      </c>
      <c r="I43" s="9">
        <v>11421.900000000001</v>
      </c>
      <c r="J43" s="954">
        <v>17707.2</v>
      </c>
      <c r="K43" s="375"/>
      <c r="L43" s="378"/>
    </row>
    <row r="44" spans="1:12" ht="14.25">
      <c r="A44" s="587">
        <v>1125</v>
      </c>
      <c r="B44" s="34" t="s">
        <v>51</v>
      </c>
      <c r="C44" s="9">
        <v>96270</v>
      </c>
      <c r="D44" s="9">
        <v>7620</v>
      </c>
      <c r="E44" s="9">
        <v>10290</v>
      </c>
      <c r="F44" s="9">
        <v>14880</v>
      </c>
      <c r="G44" s="953">
        <v>103008.90000000001</v>
      </c>
      <c r="H44" s="9">
        <v>8153.4000000000005</v>
      </c>
      <c r="I44" s="9">
        <v>11421.900000000001</v>
      </c>
      <c r="J44" s="954">
        <v>17707.2</v>
      </c>
      <c r="K44" s="375"/>
      <c r="L44" s="378"/>
    </row>
    <row r="45" spans="1:12" ht="14.25">
      <c r="A45" s="587">
        <v>1130</v>
      </c>
      <c r="B45" s="34" t="s">
        <v>64</v>
      </c>
      <c r="C45" s="9">
        <v>108760</v>
      </c>
      <c r="D45" s="9">
        <v>7620</v>
      </c>
      <c r="E45" s="9">
        <v>10290</v>
      </c>
      <c r="F45" s="9">
        <v>14880</v>
      </c>
      <c r="G45" s="953">
        <v>116373.20000000001</v>
      </c>
      <c r="H45" s="9">
        <v>8153.4000000000005</v>
      </c>
      <c r="I45" s="9">
        <v>11421.900000000001</v>
      </c>
      <c r="J45" s="954">
        <v>17707.2</v>
      </c>
      <c r="K45" s="375"/>
      <c r="L45" s="378"/>
    </row>
    <row r="46" spans="1:12" ht="14.25">
      <c r="A46" s="587">
        <v>1140</v>
      </c>
      <c r="B46" s="34" t="s">
        <v>191</v>
      </c>
      <c r="C46" s="9">
        <v>96270</v>
      </c>
      <c r="D46" s="9">
        <v>7620</v>
      </c>
      <c r="E46" s="9">
        <v>10290</v>
      </c>
      <c r="F46" s="9">
        <v>14880</v>
      </c>
      <c r="G46" s="953">
        <v>103008.90000000001</v>
      </c>
      <c r="H46" s="9">
        <v>8153.4000000000005</v>
      </c>
      <c r="I46" s="9">
        <v>11421.900000000001</v>
      </c>
      <c r="J46" s="954">
        <v>17707.2</v>
      </c>
      <c r="K46" s="375"/>
      <c r="L46" s="378"/>
    </row>
    <row r="47" spans="1:12" ht="14.25">
      <c r="A47" s="587">
        <v>1145</v>
      </c>
      <c r="B47" s="34" t="s">
        <v>290</v>
      </c>
      <c r="C47" s="9">
        <v>86650</v>
      </c>
      <c r="D47" s="9">
        <v>7620</v>
      </c>
      <c r="E47" s="9">
        <v>10290</v>
      </c>
      <c r="F47" s="9">
        <v>14880</v>
      </c>
      <c r="G47" s="953">
        <v>92715.5</v>
      </c>
      <c r="H47" s="9">
        <v>8153.4000000000005</v>
      </c>
      <c r="I47" s="9">
        <v>11421.900000000001</v>
      </c>
      <c r="J47" s="954">
        <v>17707.2</v>
      </c>
      <c r="K47" s="375"/>
      <c r="L47" s="378"/>
    </row>
    <row r="48" spans="1:12" ht="14.25">
      <c r="A48" s="587">
        <v>1155</v>
      </c>
      <c r="B48" s="34" t="s">
        <v>208</v>
      </c>
      <c r="C48" s="9">
        <v>120910</v>
      </c>
      <c r="D48" s="9">
        <v>7620</v>
      </c>
      <c r="E48" s="9">
        <v>10290</v>
      </c>
      <c r="F48" s="9">
        <v>14880</v>
      </c>
      <c r="G48" s="953">
        <v>129373.70000000001</v>
      </c>
      <c r="H48" s="9">
        <v>8153.4000000000005</v>
      </c>
      <c r="I48" s="9">
        <v>11421.900000000001</v>
      </c>
      <c r="J48" s="954">
        <v>17707.2</v>
      </c>
      <c r="K48" s="375"/>
      <c r="L48" s="378"/>
    </row>
    <row r="49" spans="1:12" ht="14.25">
      <c r="A49" s="587">
        <v>1160</v>
      </c>
      <c r="B49" s="34" t="s">
        <v>65</v>
      </c>
      <c r="C49" s="9">
        <v>120910</v>
      </c>
      <c r="D49" s="9">
        <v>7620</v>
      </c>
      <c r="E49" s="9">
        <v>10290</v>
      </c>
      <c r="F49" s="9">
        <v>14880</v>
      </c>
      <c r="G49" s="953">
        <v>129373.70000000001</v>
      </c>
      <c r="H49" s="9">
        <v>8153.4000000000005</v>
      </c>
      <c r="I49" s="9">
        <v>11421.900000000001</v>
      </c>
      <c r="J49" s="954">
        <v>17707.2</v>
      </c>
      <c r="K49" s="375"/>
      <c r="L49" s="378"/>
    </row>
    <row r="50" spans="1:12" ht="14.25">
      <c r="A50" s="587">
        <v>1170</v>
      </c>
      <c r="B50" s="34" t="s">
        <v>771</v>
      </c>
      <c r="C50" s="9">
        <v>86650</v>
      </c>
      <c r="D50" s="9">
        <v>7620</v>
      </c>
      <c r="E50" s="9">
        <v>10290</v>
      </c>
      <c r="F50" s="9">
        <v>14880</v>
      </c>
      <c r="G50" s="953">
        <v>92715.5</v>
      </c>
      <c r="H50" s="9">
        <v>8153.4000000000005</v>
      </c>
      <c r="I50" s="9">
        <v>11421.900000000001</v>
      </c>
      <c r="J50" s="954">
        <v>17707.2</v>
      </c>
      <c r="K50" s="375"/>
      <c r="L50" s="378"/>
    </row>
    <row r="51" spans="1:12" ht="14.25">
      <c r="A51" s="587">
        <v>1180</v>
      </c>
      <c r="B51" s="34" t="s">
        <v>205</v>
      </c>
      <c r="C51" s="9">
        <v>96270</v>
      </c>
      <c r="D51" s="9">
        <v>7620</v>
      </c>
      <c r="E51" s="9">
        <v>10290</v>
      </c>
      <c r="F51" s="9">
        <v>14880</v>
      </c>
      <c r="G51" s="953">
        <v>103008.90000000001</v>
      </c>
      <c r="H51" s="9">
        <v>8153.4000000000005</v>
      </c>
      <c r="I51" s="9">
        <v>11421.900000000001</v>
      </c>
      <c r="J51" s="954">
        <v>17707.2</v>
      </c>
      <c r="K51" s="375"/>
      <c r="L51" s="378"/>
    </row>
    <row r="52" spans="1:12" ht="14.25">
      <c r="A52" s="587">
        <v>1190</v>
      </c>
      <c r="B52" s="34" t="s">
        <v>772</v>
      </c>
      <c r="C52" s="9">
        <v>108760</v>
      </c>
      <c r="D52" s="9">
        <v>7620</v>
      </c>
      <c r="E52" s="9">
        <v>10290</v>
      </c>
      <c r="F52" s="9">
        <v>14880</v>
      </c>
      <c r="G52" s="953">
        <v>116373.20000000001</v>
      </c>
      <c r="H52" s="9">
        <v>8153.4000000000005</v>
      </c>
      <c r="I52" s="9">
        <v>11421.900000000001</v>
      </c>
      <c r="J52" s="954">
        <v>17707.2</v>
      </c>
      <c r="K52" s="375"/>
      <c r="L52" s="378"/>
    </row>
    <row r="53" spans="1:12" ht="14.25">
      <c r="A53" s="587">
        <v>1195</v>
      </c>
      <c r="B53" s="34" t="s">
        <v>773</v>
      </c>
      <c r="C53" s="9">
        <v>108760</v>
      </c>
      <c r="D53" s="9">
        <v>7620</v>
      </c>
      <c r="E53" s="9">
        <v>10290</v>
      </c>
      <c r="F53" s="9">
        <v>14880</v>
      </c>
      <c r="G53" s="953">
        <v>116373.20000000001</v>
      </c>
      <c r="H53" s="9">
        <v>8153.4000000000005</v>
      </c>
      <c r="I53" s="9">
        <v>11421.900000000001</v>
      </c>
      <c r="J53" s="954">
        <v>17707.2</v>
      </c>
      <c r="K53" s="375"/>
      <c r="L53" s="378"/>
    </row>
    <row r="54" spans="1:12" ht="14.25">
      <c r="A54" s="587">
        <v>1205</v>
      </c>
      <c r="B54" s="34" t="s">
        <v>16</v>
      </c>
      <c r="C54" s="9">
        <v>86650</v>
      </c>
      <c r="D54" s="9">
        <v>7620</v>
      </c>
      <c r="E54" s="9">
        <v>10290</v>
      </c>
      <c r="F54" s="9">
        <v>14880</v>
      </c>
      <c r="G54" s="953">
        <v>92715.5</v>
      </c>
      <c r="H54" s="9">
        <v>8153.4000000000005</v>
      </c>
      <c r="I54" s="9">
        <v>11421.900000000001</v>
      </c>
      <c r="J54" s="954">
        <v>17707.2</v>
      </c>
      <c r="K54" s="375"/>
      <c r="L54" s="378"/>
    </row>
    <row r="55" spans="1:12" ht="14.25">
      <c r="A55" s="587">
        <v>1210</v>
      </c>
      <c r="B55" s="34" t="s">
        <v>18</v>
      </c>
      <c r="C55" s="9">
        <v>86650</v>
      </c>
      <c r="D55" s="9">
        <v>7620</v>
      </c>
      <c r="E55" s="9">
        <v>10290</v>
      </c>
      <c r="F55" s="9">
        <v>14880</v>
      </c>
      <c r="G55" s="953">
        <v>92715.5</v>
      </c>
      <c r="H55" s="9">
        <v>8153.4000000000005</v>
      </c>
      <c r="I55" s="9">
        <v>11421.900000000001</v>
      </c>
      <c r="J55" s="954">
        <v>17707.2</v>
      </c>
      <c r="K55" s="375"/>
      <c r="L55" s="378"/>
    </row>
    <row r="56" spans="1:12" ht="14.25">
      <c r="A56" s="587">
        <v>1220</v>
      </c>
      <c r="B56" s="34" t="s">
        <v>15</v>
      </c>
      <c r="C56" s="9">
        <v>86650</v>
      </c>
      <c r="D56" s="9">
        <v>7620</v>
      </c>
      <c r="E56" s="9">
        <v>10290</v>
      </c>
      <c r="F56" s="9">
        <v>14880</v>
      </c>
      <c r="G56" s="953">
        <v>92715.5</v>
      </c>
      <c r="H56" s="9">
        <v>8153.4000000000005</v>
      </c>
      <c r="I56" s="9">
        <v>11421.900000000001</v>
      </c>
      <c r="J56" s="954">
        <v>17707.2</v>
      </c>
      <c r="K56" s="375"/>
      <c r="L56" s="378"/>
    </row>
    <row r="57" spans="1:12" ht="14.25">
      <c r="A57" s="587">
        <v>1235</v>
      </c>
      <c r="B57" s="34" t="s">
        <v>215</v>
      </c>
      <c r="C57" s="9">
        <v>86650</v>
      </c>
      <c r="D57" s="9">
        <v>7620</v>
      </c>
      <c r="E57" s="9">
        <v>12150</v>
      </c>
      <c r="F57" s="9">
        <v>20760</v>
      </c>
      <c r="G57" s="953">
        <v>92715.5</v>
      </c>
      <c r="H57" s="9">
        <v>8153.4000000000005</v>
      </c>
      <c r="I57" s="9">
        <v>13486.500000000002</v>
      </c>
      <c r="J57" s="954">
        <v>24704.399999999998</v>
      </c>
      <c r="K57" s="375"/>
      <c r="L57" s="378"/>
    </row>
    <row r="58" spans="1:12" ht="14.25">
      <c r="A58" s="587">
        <v>1250</v>
      </c>
      <c r="B58" s="34" t="s">
        <v>774</v>
      </c>
      <c r="C58" s="9">
        <v>96270</v>
      </c>
      <c r="D58" s="9">
        <v>7620</v>
      </c>
      <c r="E58" s="9">
        <v>10290</v>
      </c>
      <c r="F58" s="9">
        <v>14880</v>
      </c>
      <c r="G58" s="953">
        <v>103008.90000000001</v>
      </c>
      <c r="H58" s="9">
        <v>8153.4000000000005</v>
      </c>
      <c r="I58" s="9">
        <v>11421.900000000001</v>
      </c>
      <c r="J58" s="954">
        <v>17707.2</v>
      </c>
      <c r="K58" s="375"/>
      <c r="L58" s="378"/>
    </row>
    <row r="59" spans="1:12" ht="14.25">
      <c r="A59" s="587">
        <v>1254</v>
      </c>
      <c r="B59" s="34" t="s">
        <v>775</v>
      </c>
      <c r="C59" s="9">
        <v>173850</v>
      </c>
      <c r="D59" s="9">
        <v>7620</v>
      </c>
      <c r="E59" s="9">
        <v>10290</v>
      </c>
      <c r="F59" s="9">
        <v>14880</v>
      </c>
      <c r="G59" s="953">
        <v>186019.5</v>
      </c>
      <c r="H59" s="9">
        <v>8153.4000000000005</v>
      </c>
      <c r="I59" s="9">
        <v>11421.900000000001</v>
      </c>
      <c r="J59" s="954">
        <v>17707.2</v>
      </c>
      <c r="K59" s="375"/>
      <c r="L59" s="378"/>
    </row>
    <row r="60" spans="1:12" ht="14.25">
      <c r="A60" s="587">
        <v>1255</v>
      </c>
      <c r="B60" s="34" t="s">
        <v>776</v>
      </c>
      <c r="C60" s="9">
        <v>129860</v>
      </c>
      <c r="D60" s="9">
        <v>7620</v>
      </c>
      <c r="E60" s="9">
        <v>10290</v>
      </c>
      <c r="F60" s="9">
        <v>14880</v>
      </c>
      <c r="G60" s="953">
        <v>138950.20000000001</v>
      </c>
      <c r="H60" s="9">
        <v>8153.4000000000005</v>
      </c>
      <c r="I60" s="9">
        <v>11421.900000000001</v>
      </c>
      <c r="J60" s="954">
        <v>17707.2</v>
      </c>
      <c r="K60" s="375"/>
      <c r="L60" s="378"/>
    </row>
    <row r="61" spans="1:12" ht="14.25">
      <c r="A61" s="587">
        <v>1260</v>
      </c>
      <c r="B61" s="34" t="s">
        <v>777</v>
      </c>
      <c r="C61" s="9">
        <v>73720</v>
      </c>
      <c r="D61" s="9">
        <v>7620</v>
      </c>
      <c r="E61" s="9">
        <v>10290</v>
      </c>
      <c r="F61" s="9">
        <v>14880</v>
      </c>
      <c r="G61" s="953">
        <v>78880.400000000009</v>
      </c>
      <c r="H61" s="9">
        <v>8153.4000000000005</v>
      </c>
      <c r="I61" s="9">
        <v>11421.900000000001</v>
      </c>
      <c r="J61" s="954">
        <v>17707.2</v>
      </c>
      <c r="K61" s="375"/>
      <c r="L61" s="378"/>
    </row>
    <row r="62" spans="1:12" ht="14.25">
      <c r="A62" s="587">
        <v>1270</v>
      </c>
      <c r="B62" s="34" t="s">
        <v>778</v>
      </c>
      <c r="C62" s="9">
        <v>120910</v>
      </c>
      <c r="D62" s="9">
        <v>7620</v>
      </c>
      <c r="E62" s="9">
        <v>17150</v>
      </c>
      <c r="F62" s="9">
        <v>26240</v>
      </c>
      <c r="G62" s="953">
        <v>129373.70000000001</v>
      </c>
      <c r="H62" s="9">
        <v>8153.4000000000005</v>
      </c>
      <c r="I62" s="9">
        <v>19036.5</v>
      </c>
      <c r="J62" s="954">
        <v>31225.599999999999</v>
      </c>
      <c r="K62" s="375"/>
      <c r="L62" s="378"/>
    </row>
    <row r="63" spans="1:12" ht="14.25">
      <c r="A63" s="587">
        <v>1280</v>
      </c>
      <c r="B63" s="34" t="s">
        <v>446</v>
      </c>
      <c r="C63" s="9">
        <v>73720</v>
      </c>
      <c r="D63" s="9">
        <v>7620</v>
      </c>
      <c r="E63" s="9">
        <v>10290</v>
      </c>
      <c r="F63" s="9">
        <v>14880</v>
      </c>
      <c r="G63" s="953">
        <v>78880.400000000009</v>
      </c>
      <c r="H63" s="9">
        <v>8153.4000000000005</v>
      </c>
      <c r="I63" s="9">
        <v>11421.900000000001</v>
      </c>
      <c r="J63" s="954">
        <v>17707.2</v>
      </c>
      <c r="K63" s="375"/>
      <c r="L63" s="378"/>
    </row>
    <row r="64" spans="1:12" ht="14.25">
      <c r="A64" s="587">
        <v>1290</v>
      </c>
      <c r="B64" s="34" t="s">
        <v>779</v>
      </c>
      <c r="C64" s="9">
        <v>73720</v>
      </c>
      <c r="D64" s="9">
        <v>7620</v>
      </c>
      <c r="E64" s="9">
        <v>10290</v>
      </c>
      <c r="F64" s="9">
        <v>14880</v>
      </c>
      <c r="G64" s="953">
        <v>78880.400000000009</v>
      </c>
      <c r="H64" s="9">
        <v>8153.4000000000005</v>
      </c>
      <c r="I64" s="9">
        <v>11421.900000000001</v>
      </c>
      <c r="J64" s="954">
        <v>17707.2</v>
      </c>
      <c r="K64" s="375"/>
      <c r="L64" s="378"/>
    </row>
    <row r="65" spans="1:12" ht="14.25">
      <c r="A65" s="587">
        <v>1300</v>
      </c>
      <c r="B65" s="34" t="s">
        <v>780</v>
      </c>
      <c r="C65" s="9">
        <v>96270</v>
      </c>
      <c r="D65" s="9">
        <v>7620</v>
      </c>
      <c r="E65" s="9">
        <v>10290</v>
      </c>
      <c r="F65" s="9">
        <v>14880</v>
      </c>
      <c r="G65" s="953">
        <v>103008.90000000001</v>
      </c>
      <c r="H65" s="9">
        <v>8153.4000000000005</v>
      </c>
      <c r="I65" s="9">
        <v>11421.900000000001</v>
      </c>
      <c r="J65" s="954">
        <v>17707.2</v>
      </c>
      <c r="K65" s="375"/>
      <c r="L65" s="378"/>
    </row>
    <row r="66" spans="1:12" ht="14.25">
      <c r="A66" s="587">
        <v>1315</v>
      </c>
      <c r="B66" s="34" t="s">
        <v>206</v>
      </c>
      <c r="C66" s="9">
        <v>108760</v>
      </c>
      <c r="D66" s="9">
        <v>7620</v>
      </c>
      <c r="E66" s="9">
        <v>12150</v>
      </c>
      <c r="F66" s="9">
        <v>20760</v>
      </c>
      <c r="G66" s="953">
        <v>116373.20000000001</v>
      </c>
      <c r="H66" s="9">
        <v>8153.4000000000005</v>
      </c>
      <c r="I66" s="9">
        <v>13486.500000000002</v>
      </c>
      <c r="J66" s="954">
        <v>24704.399999999998</v>
      </c>
      <c r="K66" s="375"/>
      <c r="L66" s="378"/>
    </row>
    <row r="67" spans="1:12" ht="14.25">
      <c r="A67" s="587">
        <v>1325</v>
      </c>
      <c r="B67" s="34" t="s">
        <v>50</v>
      </c>
      <c r="C67" s="9">
        <v>96270</v>
      </c>
      <c r="D67" s="9">
        <v>7620</v>
      </c>
      <c r="E67" s="9">
        <v>10290</v>
      </c>
      <c r="F67" s="9">
        <v>14880</v>
      </c>
      <c r="G67" s="953">
        <v>103008.90000000001</v>
      </c>
      <c r="H67" s="9">
        <v>8153.4000000000005</v>
      </c>
      <c r="I67" s="9">
        <v>11421.900000000001</v>
      </c>
      <c r="J67" s="954">
        <v>17707.2</v>
      </c>
      <c r="K67" s="375"/>
      <c r="L67" s="378"/>
    </row>
    <row r="68" spans="1:12" ht="14.25">
      <c r="A68" s="587">
        <v>1335</v>
      </c>
      <c r="B68" s="34" t="s">
        <v>20</v>
      </c>
      <c r="C68" s="9">
        <v>96270</v>
      </c>
      <c r="D68" s="9">
        <v>7620</v>
      </c>
      <c r="E68" s="9">
        <v>10290</v>
      </c>
      <c r="F68" s="9">
        <v>14880</v>
      </c>
      <c r="G68" s="953">
        <v>103008.90000000001</v>
      </c>
      <c r="H68" s="9">
        <v>8153.4000000000005</v>
      </c>
      <c r="I68" s="9">
        <v>11421.900000000001</v>
      </c>
      <c r="J68" s="954">
        <v>17707.2</v>
      </c>
      <c r="K68" s="375"/>
      <c r="L68" s="378"/>
    </row>
    <row r="69" spans="1:12" ht="14.25">
      <c r="A69" s="587">
        <v>1340</v>
      </c>
      <c r="B69" s="34" t="s">
        <v>221</v>
      </c>
      <c r="C69" s="9">
        <v>96270</v>
      </c>
      <c r="D69" s="9">
        <v>7620</v>
      </c>
      <c r="E69" s="9">
        <v>13860</v>
      </c>
      <c r="F69" s="9">
        <v>20760</v>
      </c>
      <c r="G69" s="953">
        <v>103008.90000000001</v>
      </c>
      <c r="H69" s="9">
        <v>8153.4000000000005</v>
      </c>
      <c r="I69" s="9">
        <v>15384.600000000002</v>
      </c>
      <c r="J69" s="954">
        <v>24704.399999999998</v>
      </c>
      <c r="K69" s="375"/>
      <c r="L69" s="378"/>
    </row>
    <row r="70" spans="1:12" ht="14.25">
      <c r="A70" s="587">
        <v>1350</v>
      </c>
      <c r="B70" s="34" t="s">
        <v>23</v>
      </c>
      <c r="C70" s="9">
        <v>96270</v>
      </c>
      <c r="D70" s="9">
        <v>7620</v>
      </c>
      <c r="E70" s="9">
        <v>10290</v>
      </c>
      <c r="F70" s="9">
        <v>12860</v>
      </c>
      <c r="G70" s="953">
        <v>103008.90000000001</v>
      </c>
      <c r="H70" s="9">
        <v>8153.4000000000005</v>
      </c>
      <c r="I70" s="9">
        <v>11421.900000000001</v>
      </c>
      <c r="J70" s="954">
        <v>15303.4</v>
      </c>
      <c r="K70" s="375"/>
      <c r="L70" s="378"/>
    </row>
    <row r="71" spans="1:12" ht="14.25">
      <c r="A71" s="587">
        <v>1355</v>
      </c>
      <c r="B71" s="34" t="s">
        <v>287</v>
      </c>
      <c r="C71" s="9">
        <v>86650</v>
      </c>
      <c r="D71" s="9">
        <v>7620</v>
      </c>
      <c r="E71" s="9">
        <v>10290</v>
      </c>
      <c r="F71" s="9">
        <v>14880</v>
      </c>
      <c r="G71" s="953">
        <v>92715.5</v>
      </c>
      <c r="H71" s="9">
        <v>8153.4000000000005</v>
      </c>
      <c r="I71" s="9">
        <v>11421.900000000001</v>
      </c>
      <c r="J71" s="954">
        <v>17707.2</v>
      </c>
      <c r="K71" s="375"/>
      <c r="L71" s="378"/>
    </row>
    <row r="72" spans="1:12" ht="14.25">
      <c r="A72" s="587">
        <v>1360</v>
      </c>
      <c r="B72" s="34" t="s">
        <v>781</v>
      </c>
      <c r="C72" s="9">
        <v>86650</v>
      </c>
      <c r="D72" s="9">
        <v>7620</v>
      </c>
      <c r="E72" s="9">
        <v>10290</v>
      </c>
      <c r="F72" s="9">
        <v>14880</v>
      </c>
      <c r="G72" s="953">
        <v>92715.5</v>
      </c>
      <c r="H72" s="9">
        <v>8153.4000000000005</v>
      </c>
      <c r="I72" s="9">
        <v>11421.900000000001</v>
      </c>
      <c r="J72" s="954">
        <v>17707.2</v>
      </c>
      <c r="K72" s="375"/>
      <c r="L72" s="378"/>
    </row>
    <row r="73" spans="1:12" ht="14.25">
      <c r="A73" s="587">
        <v>1370</v>
      </c>
      <c r="B73" s="34" t="s">
        <v>220</v>
      </c>
      <c r="C73" s="9">
        <v>86650</v>
      </c>
      <c r="D73" s="9">
        <v>7620</v>
      </c>
      <c r="E73" s="9">
        <v>10290</v>
      </c>
      <c r="F73" s="9">
        <v>14880</v>
      </c>
      <c r="G73" s="953">
        <v>92715.5</v>
      </c>
      <c r="H73" s="9">
        <v>8153.4000000000005</v>
      </c>
      <c r="I73" s="9">
        <v>11421.900000000001</v>
      </c>
      <c r="J73" s="954">
        <v>17707.2</v>
      </c>
      <c r="K73" s="375"/>
      <c r="L73" s="378"/>
    </row>
    <row r="74" spans="1:12" ht="14.25">
      <c r="A74" s="587">
        <v>1380</v>
      </c>
      <c r="B74" s="34" t="s">
        <v>228</v>
      </c>
      <c r="C74" s="9">
        <v>108760</v>
      </c>
      <c r="D74" s="9">
        <v>7620</v>
      </c>
      <c r="E74" s="9">
        <v>10290</v>
      </c>
      <c r="F74" s="9">
        <v>12860</v>
      </c>
      <c r="G74" s="953">
        <v>116373.20000000001</v>
      </c>
      <c r="H74" s="9">
        <v>8153.4000000000005</v>
      </c>
      <c r="I74" s="9">
        <v>11421.900000000001</v>
      </c>
      <c r="J74" s="954">
        <v>15303.4</v>
      </c>
      <c r="K74" s="375"/>
      <c r="L74" s="378"/>
    </row>
    <row r="75" spans="1:12" ht="14.25">
      <c r="A75" s="587">
        <v>1390</v>
      </c>
      <c r="B75" s="34" t="s">
        <v>67</v>
      </c>
      <c r="C75" s="9">
        <v>86650</v>
      </c>
      <c r="D75" s="9">
        <v>7620</v>
      </c>
      <c r="E75" s="9">
        <v>10290</v>
      </c>
      <c r="F75" s="9">
        <v>14880</v>
      </c>
      <c r="G75" s="953">
        <v>92715.5</v>
      </c>
      <c r="H75" s="9">
        <v>8153.4000000000005</v>
      </c>
      <c r="I75" s="9">
        <v>11421.900000000001</v>
      </c>
      <c r="J75" s="954">
        <v>17707.2</v>
      </c>
      <c r="K75" s="375"/>
      <c r="L75" s="378"/>
    </row>
    <row r="76" spans="1:12" ht="14.25">
      <c r="A76" s="587">
        <v>1405</v>
      </c>
      <c r="B76" s="34" t="s">
        <v>218</v>
      </c>
      <c r="C76" s="9">
        <v>108760</v>
      </c>
      <c r="D76" s="9">
        <v>7620</v>
      </c>
      <c r="E76" s="9">
        <v>10290</v>
      </c>
      <c r="F76" s="9">
        <v>14880</v>
      </c>
      <c r="G76" s="953">
        <v>116373.20000000001</v>
      </c>
      <c r="H76" s="9">
        <v>8153.4000000000005</v>
      </c>
      <c r="I76" s="9">
        <v>11421.900000000001</v>
      </c>
      <c r="J76" s="954">
        <v>17707.2</v>
      </c>
      <c r="K76" s="375"/>
      <c r="L76" s="378"/>
    </row>
    <row r="77" spans="1:12" ht="14.25">
      <c r="A77" s="587">
        <v>1410</v>
      </c>
      <c r="B77" s="34" t="s">
        <v>782</v>
      </c>
      <c r="C77" s="9">
        <v>96270</v>
      </c>
      <c r="D77" s="9">
        <v>7620</v>
      </c>
      <c r="E77" s="9">
        <v>10290</v>
      </c>
      <c r="F77" s="9">
        <v>14880</v>
      </c>
      <c r="G77" s="953">
        <v>103008.90000000001</v>
      </c>
      <c r="H77" s="9">
        <v>8153.4000000000005</v>
      </c>
      <c r="I77" s="9">
        <v>11421.900000000001</v>
      </c>
      <c r="J77" s="954">
        <v>17707.2</v>
      </c>
      <c r="K77" s="375"/>
      <c r="L77" s="378"/>
    </row>
    <row r="78" spans="1:12" ht="14.25">
      <c r="A78" s="587">
        <v>1411</v>
      </c>
      <c r="B78" s="34" t="s">
        <v>469</v>
      </c>
      <c r="C78" s="9">
        <v>96270</v>
      </c>
      <c r="D78" s="9">
        <v>7620</v>
      </c>
      <c r="E78" s="9">
        <v>10290</v>
      </c>
      <c r="F78" s="9">
        <v>14880</v>
      </c>
      <c r="G78" s="953">
        <v>103008.90000000001</v>
      </c>
      <c r="H78" s="9">
        <v>8153.4000000000005</v>
      </c>
      <c r="I78" s="9">
        <v>11421.900000000001</v>
      </c>
      <c r="J78" s="954">
        <v>17707.2</v>
      </c>
      <c r="K78" s="375"/>
      <c r="L78" s="378"/>
    </row>
    <row r="79" spans="1:12" ht="14.25">
      <c r="A79" s="587">
        <v>1412</v>
      </c>
      <c r="B79" s="34" t="s">
        <v>470</v>
      </c>
      <c r="C79" s="9">
        <v>96270</v>
      </c>
      <c r="D79" s="9">
        <v>7620</v>
      </c>
      <c r="E79" s="9">
        <v>10290</v>
      </c>
      <c r="F79" s="9">
        <v>14880</v>
      </c>
      <c r="G79" s="953">
        <v>103008.90000000001</v>
      </c>
      <c r="H79" s="9">
        <v>8153.4000000000005</v>
      </c>
      <c r="I79" s="9">
        <v>11421.900000000001</v>
      </c>
      <c r="J79" s="954">
        <v>17707.2</v>
      </c>
      <c r="K79" s="375"/>
      <c r="L79" s="378"/>
    </row>
    <row r="80" spans="1:12" ht="14.25">
      <c r="A80" s="587">
        <v>1415</v>
      </c>
      <c r="B80" s="34" t="s">
        <v>783</v>
      </c>
      <c r="C80" s="9">
        <v>96270</v>
      </c>
      <c r="D80" s="9">
        <v>7620</v>
      </c>
      <c r="E80" s="9">
        <v>10290</v>
      </c>
      <c r="F80" s="9">
        <v>14880</v>
      </c>
      <c r="G80" s="953">
        <v>103008.90000000001</v>
      </c>
      <c r="H80" s="9">
        <v>8153.4000000000005</v>
      </c>
      <c r="I80" s="9">
        <v>11421.900000000001</v>
      </c>
      <c r="J80" s="954">
        <v>17707.2</v>
      </c>
      <c r="K80" s="375"/>
      <c r="L80" s="378"/>
    </row>
    <row r="81" spans="1:12" ht="14.25">
      <c r="A81" s="587">
        <v>1420</v>
      </c>
      <c r="B81" s="34" t="s">
        <v>784</v>
      </c>
      <c r="C81" s="9">
        <v>96270</v>
      </c>
      <c r="D81" s="9">
        <v>7620</v>
      </c>
      <c r="E81" s="9">
        <v>10290</v>
      </c>
      <c r="F81" s="9">
        <v>14880</v>
      </c>
      <c r="G81" s="953">
        <v>103008.90000000001</v>
      </c>
      <c r="H81" s="9">
        <v>8153.4000000000005</v>
      </c>
      <c r="I81" s="9">
        <v>11421.900000000001</v>
      </c>
      <c r="J81" s="954">
        <v>17707.2</v>
      </c>
      <c r="K81" s="375"/>
      <c r="L81" s="378"/>
    </row>
    <row r="82" spans="1:12" ht="14.25">
      <c r="A82" s="587">
        <v>1425</v>
      </c>
      <c r="B82" s="34" t="s">
        <v>24</v>
      </c>
      <c r="C82" s="9">
        <v>96270</v>
      </c>
      <c r="D82" s="9">
        <v>7620</v>
      </c>
      <c r="E82" s="9">
        <v>10290</v>
      </c>
      <c r="F82" s="9">
        <v>14880</v>
      </c>
      <c r="G82" s="953">
        <v>103008.90000000001</v>
      </c>
      <c r="H82" s="9">
        <v>8153.4000000000005</v>
      </c>
      <c r="I82" s="9">
        <v>11421.900000000001</v>
      </c>
      <c r="J82" s="954">
        <v>17707.2</v>
      </c>
      <c r="K82" s="375"/>
      <c r="L82" s="378"/>
    </row>
    <row r="83" spans="1:12" ht="14.25">
      <c r="A83" s="587">
        <v>1430</v>
      </c>
      <c r="B83" s="34" t="s">
        <v>17</v>
      </c>
      <c r="C83" s="9">
        <v>86650</v>
      </c>
      <c r="D83" s="9">
        <v>7620</v>
      </c>
      <c r="E83" s="9">
        <v>10290</v>
      </c>
      <c r="F83" s="9">
        <v>14880</v>
      </c>
      <c r="G83" s="953">
        <v>92715.5</v>
      </c>
      <c r="H83" s="9">
        <v>8153.4000000000005</v>
      </c>
      <c r="I83" s="9">
        <v>11421.900000000001</v>
      </c>
      <c r="J83" s="954">
        <v>17707.2</v>
      </c>
      <c r="K83" s="375"/>
      <c r="L83" s="378"/>
    </row>
    <row r="84" spans="1:12" ht="14.25">
      <c r="A84" s="587">
        <v>1435</v>
      </c>
      <c r="B84" s="34" t="s">
        <v>785</v>
      </c>
      <c r="C84" s="9">
        <v>96270</v>
      </c>
      <c r="D84" s="9">
        <v>7620</v>
      </c>
      <c r="E84" s="9">
        <v>10290</v>
      </c>
      <c r="F84" s="9">
        <v>14880</v>
      </c>
      <c r="G84" s="953">
        <v>103008.90000000001</v>
      </c>
      <c r="H84" s="9">
        <v>8153.4000000000005</v>
      </c>
      <c r="I84" s="9">
        <v>11421.900000000001</v>
      </c>
      <c r="J84" s="954">
        <v>17707.2</v>
      </c>
      <c r="K84" s="375"/>
      <c r="L84" s="378"/>
    </row>
    <row r="85" spans="1:12" ht="14.25">
      <c r="A85" s="587">
        <v>1440</v>
      </c>
      <c r="B85" s="34" t="s">
        <v>219</v>
      </c>
      <c r="C85" s="9">
        <v>86650</v>
      </c>
      <c r="D85" s="9">
        <v>7620</v>
      </c>
      <c r="E85" s="9">
        <v>13860</v>
      </c>
      <c r="F85" s="9">
        <v>20760</v>
      </c>
      <c r="G85" s="953">
        <v>92715.5</v>
      </c>
      <c r="H85" s="9">
        <v>8153.4000000000005</v>
      </c>
      <c r="I85" s="9">
        <v>15384.600000000002</v>
      </c>
      <c r="J85" s="954">
        <v>24704.399999999998</v>
      </c>
      <c r="K85" s="375"/>
      <c r="L85" s="378"/>
    </row>
    <row r="86" spans="1:12" ht="14.25">
      <c r="A86" s="587">
        <v>1445</v>
      </c>
      <c r="B86" s="34" t="s">
        <v>63</v>
      </c>
      <c r="C86" s="9">
        <v>86650</v>
      </c>
      <c r="D86" s="9">
        <v>7620</v>
      </c>
      <c r="E86" s="9">
        <v>10290</v>
      </c>
      <c r="F86" s="9">
        <v>14880</v>
      </c>
      <c r="G86" s="953">
        <v>92715.5</v>
      </c>
      <c r="H86" s="9">
        <v>8153.4000000000005</v>
      </c>
      <c r="I86" s="9">
        <v>11421.900000000001</v>
      </c>
      <c r="J86" s="954">
        <v>17707.2</v>
      </c>
      <c r="K86" s="375"/>
      <c r="L86" s="378"/>
    </row>
    <row r="87" spans="1:12" ht="14.25">
      <c r="A87" s="587">
        <v>1450</v>
      </c>
      <c r="B87" s="34" t="s">
        <v>22</v>
      </c>
      <c r="C87" s="9">
        <v>86650</v>
      </c>
      <c r="D87" s="9">
        <v>7620</v>
      </c>
      <c r="E87" s="9">
        <v>10290</v>
      </c>
      <c r="F87" s="9">
        <v>14880</v>
      </c>
      <c r="G87" s="953">
        <v>92715.5</v>
      </c>
      <c r="H87" s="9">
        <v>8153.4000000000005</v>
      </c>
      <c r="I87" s="9">
        <v>11421.900000000001</v>
      </c>
      <c r="J87" s="954">
        <v>17707.2</v>
      </c>
      <c r="K87" s="375"/>
      <c r="L87" s="378"/>
    </row>
    <row r="88" spans="1:12" ht="14.25">
      <c r="A88" s="587">
        <v>1455</v>
      </c>
      <c r="B88" s="34" t="s">
        <v>285</v>
      </c>
      <c r="C88" s="9">
        <v>86650</v>
      </c>
      <c r="D88" s="9">
        <v>7620</v>
      </c>
      <c r="E88" s="9">
        <v>10290</v>
      </c>
      <c r="F88" s="9">
        <v>14880</v>
      </c>
      <c r="G88" s="953">
        <v>92715.5</v>
      </c>
      <c r="H88" s="9">
        <v>8153.4000000000005</v>
      </c>
      <c r="I88" s="9">
        <v>11421.900000000001</v>
      </c>
      <c r="J88" s="954">
        <v>17707.2</v>
      </c>
      <c r="K88" s="375"/>
      <c r="L88" s="378"/>
    </row>
    <row r="89" spans="1:12" ht="14.25">
      <c r="A89" s="587">
        <v>1460</v>
      </c>
      <c r="B89" s="34" t="s">
        <v>416</v>
      </c>
      <c r="C89" s="9">
        <v>96270</v>
      </c>
      <c r="D89" s="9">
        <v>7620</v>
      </c>
      <c r="E89" s="9">
        <v>15610</v>
      </c>
      <c r="F89" s="9">
        <v>26240</v>
      </c>
      <c r="G89" s="953">
        <v>103008.90000000001</v>
      </c>
      <c r="H89" s="9">
        <v>8153.4000000000005</v>
      </c>
      <c r="I89" s="9">
        <v>17327.100000000002</v>
      </c>
      <c r="J89" s="954">
        <v>31225.599999999999</v>
      </c>
      <c r="K89" s="375"/>
      <c r="L89" s="378"/>
    </row>
    <row r="90" spans="1:12" ht="14.25">
      <c r="A90" s="587">
        <v>1465</v>
      </c>
      <c r="B90" s="34" t="s">
        <v>786</v>
      </c>
      <c r="C90" s="9">
        <v>96270</v>
      </c>
      <c r="D90" s="9">
        <v>7620</v>
      </c>
      <c r="E90" s="9">
        <v>10290</v>
      </c>
      <c r="F90" s="9">
        <v>20760</v>
      </c>
      <c r="G90" s="953">
        <v>103008.90000000001</v>
      </c>
      <c r="H90" s="9">
        <v>8153.4000000000005</v>
      </c>
      <c r="I90" s="9">
        <v>11421.900000000001</v>
      </c>
      <c r="J90" s="954">
        <v>24704.399999999998</v>
      </c>
      <c r="K90" s="375"/>
      <c r="L90" s="378"/>
    </row>
    <row r="91" spans="1:12" ht="14.25">
      <c r="A91" s="587">
        <v>1470</v>
      </c>
      <c r="B91" s="34" t="s">
        <v>136</v>
      </c>
      <c r="C91" s="9">
        <v>86650</v>
      </c>
      <c r="D91" s="9">
        <v>7620</v>
      </c>
      <c r="E91" s="9">
        <v>17150</v>
      </c>
      <c r="F91" s="9">
        <v>33160</v>
      </c>
      <c r="G91" s="953">
        <v>92715.5</v>
      </c>
      <c r="H91" s="9">
        <v>8153.4000000000005</v>
      </c>
      <c r="I91" s="9">
        <v>19036.5</v>
      </c>
      <c r="J91" s="954">
        <v>39460.400000000001</v>
      </c>
      <c r="K91" s="375"/>
      <c r="L91" s="378"/>
    </row>
    <row r="92" spans="1:12" ht="14.25">
      <c r="A92" s="587">
        <v>1495</v>
      </c>
      <c r="B92" s="34" t="s">
        <v>289</v>
      </c>
      <c r="C92" s="9">
        <v>108760</v>
      </c>
      <c r="D92" s="9">
        <v>7620</v>
      </c>
      <c r="E92" s="9">
        <v>10290</v>
      </c>
      <c r="F92" s="9">
        <v>20760</v>
      </c>
      <c r="G92" s="953">
        <v>116373.20000000001</v>
      </c>
      <c r="H92" s="9">
        <v>8153.4000000000005</v>
      </c>
      <c r="I92" s="9">
        <v>11421.900000000001</v>
      </c>
      <c r="J92" s="954">
        <v>24704.399999999998</v>
      </c>
      <c r="K92" s="375"/>
      <c r="L92" s="378"/>
    </row>
    <row r="93" spans="1:12" ht="14.25">
      <c r="A93" s="587">
        <v>1515</v>
      </c>
      <c r="B93" s="34" t="s">
        <v>808</v>
      </c>
      <c r="C93" s="9">
        <v>96270</v>
      </c>
      <c r="D93" s="9">
        <v>7620</v>
      </c>
      <c r="E93" s="9">
        <v>10290</v>
      </c>
      <c r="F93" s="9">
        <v>20760</v>
      </c>
      <c r="G93" s="953">
        <v>103008.90000000001</v>
      </c>
      <c r="H93" s="9">
        <v>8153.4000000000005</v>
      </c>
      <c r="I93" s="9">
        <v>11421.900000000001</v>
      </c>
      <c r="J93" s="954">
        <v>24704.399999999998</v>
      </c>
      <c r="K93" s="375"/>
      <c r="L93" s="378"/>
    </row>
    <row r="94" spans="1:12" ht="14.25">
      <c r="A94" s="587">
        <v>1520</v>
      </c>
      <c r="B94" s="34" t="s">
        <v>288</v>
      </c>
      <c r="C94" s="9">
        <v>120910</v>
      </c>
      <c r="D94" s="9">
        <v>7620</v>
      </c>
      <c r="E94" s="9">
        <v>10290</v>
      </c>
      <c r="F94" s="9">
        <v>20760</v>
      </c>
      <c r="G94" s="953">
        <v>129373.70000000001</v>
      </c>
      <c r="H94" s="9">
        <v>8153.4000000000005</v>
      </c>
      <c r="I94" s="9">
        <v>11421.900000000001</v>
      </c>
      <c r="J94" s="954">
        <v>24704.399999999998</v>
      </c>
      <c r="K94" s="375"/>
      <c r="L94" s="378"/>
    </row>
    <row r="95" spans="1:12" ht="14.25">
      <c r="A95" s="587">
        <v>1525</v>
      </c>
      <c r="B95" s="34" t="s">
        <v>19</v>
      </c>
      <c r="C95" s="9">
        <v>96270</v>
      </c>
      <c r="D95" s="9">
        <v>7620</v>
      </c>
      <c r="E95" s="9">
        <v>10290</v>
      </c>
      <c r="F95" s="9">
        <v>20760</v>
      </c>
      <c r="G95" s="953">
        <v>103008.90000000001</v>
      </c>
      <c r="H95" s="9">
        <v>8153.4000000000005</v>
      </c>
      <c r="I95" s="9">
        <v>11421.900000000001</v>
      </c>
      <c r="J95" s="954">
        <v>24704.399999999998</v>
      </c>
      <c r="K95" s="375"/>
      <c r="L95" s="378"/>
    </row>
    <row r="96" spans="1:12" ht="14.25">
      <c r="A96" s="587">
        <v>1530</v>
      </c>
      <c r="B96" s="34" t="s">
        <v>286</v>
      </c>
      <c r="C96" s="9">
        <v>120910</v>
      </c>
      <c r="D96" s="9">
        <v>7620</v>
      </c>
      <c r="E96" s="9">
        <v>17150</v>
      </c>
      <c r="F96" s="9">
        <v>33160</v>
      </c>
      <c r="G96" s="953">
        <v>129373.70000000001</v>
      </c>
      <c r="H96" s="9">
        <v>8153.4000000000005</v>
      </c>
      <c r="I96" s="9">
        <v>19036.5</v>
      </c>
      <c r="J96" s="954">
        <v>39460.400000000001</v>
      </c>
      <c r="K96" s="375"/>
      <c r="L96" s="378"/>
    </row>
    <row r="97" spans="1:12" ht="14.25">
      <c r="A97" s="587">
        <v>1535</v>
      </c>
      <c r="B97" s="34" t="s">
        <v>787</v>
      </c>
      <c r="C97" s="9">
        <v>108760</v>
      </c>
      <c r="D97" s="9">
        <v>7620</v>
      </c>
      <c r="E97" s="9">
        <v>10290</v>
      </c>
      <c r="F97" s="9">
        <v>14880</v>
      </c>
      <c r="G97" s="953">
        <v>116373.20000000001</v>
      </c>
      <c r="H97" s="9">
        <v>8153.4000000000005</v>
      </c>
      <c r="I97" s="9">
        <v>11421.900000000001</v>
      </c>
      <c r="J97" s="954">
        <v>17707.2</v>
      </c>
      <c r="K97" s="375"/>
      <c r="L97" s="378"/>
    </row>
    <row r="98" spans="1:12" s="406" customFormat="1" ht="14.25">
      <c r="A98" s="587">
        <v>431</v>
      </c>
      <c r="B98" s="34" t="s">
        <v>797</v>
      </c>
      <c r="C98" s="9">
        <v>157720</v>
      </c>
      <c r="D98" s="9">
        <v>7620</v>
      </c>
      <c r="E98" s="9">
        <v>10290</v>
      </c>
      <c r="F98" s="9">
        <v>14880</v>
      </c>
      <c r="G98" s="953">
        <v>168760.40000000002</v>
      </c>
      <c r="H98" s="9">
        <v>8153.4000000000005</v>
      </c>
      <c r="I98" s="9">
        <v>11421.900000000001</v>
      </c>
      <c r="J98" s="954">
        <v>17707.2</v>
      </c>
      <c r="L98" s="378"/>
    </row>
    <row r="99" spans="1:12" ht="14.25">
      <c r="A99" s="587">
        <v>1546</v>
      </c>
      <c r="B99" s="34" t="s">
        <v>514</v>
      </c>
      <c r="C99" s="9">
        <v>157720</v>
      </c>
      <c r="D99" s="9">
        <v>7620</v>
      </c>
      <c r="E99" s="9">
        <v>10290</v>
      </c>
      <c r="F99" s="9">
        <v>14880</v>
      </c>
      <c r="G99" s="953">
        <v>168760.40000000002</v>
      </c>
      <c r="H99" s="9">
        <v>8153.4000000000005</v>
      </c>
      <c r="I99" s="9">
        <v>11421.900000000001</v>
      </c>
      <c r="J99" s="954">
        <v>17707.2</v>
      </c>
      <c r="K99" s="375"/>
      <c r="L99" s="378"/>
    </row>
    <row r="100" spans="1:12" ht="14.25">
      <c r="A100" s="587">
        <v>1559</v>
      </c>
      <c r="B100" s="34" t="s">
        <v>447</v>
      </c>
      <c r="C100" s="9">
        <v>157720</v>
      </c>
      <c r="D100" s="9">
        <v>7620</v>
      </c>
      <c r="E100" s="9">
        <v>10290</v>
      </c>
      <c r="F100" s="9">
        <v>14880</v>
      </c>
      <c r="G100" s="953">
        <v>168760.40000000002</v>
      </c>
      <c r="H100" s="9">
        <v>8153.4000000000005</v>
      </c>
      <c r="I100" s="9">
        <v>11421.900000000001</v>
      </c>
      <c r="J100" s="954">
        <v>17707.2</v>
      </c>
      <c r="K100" s="375"/>
      <c r="L100" s="378"/>
    </row>
    <row r="101" spans="1:12" ht="14.25">
      <c r="A101" s="587">
        <v>1560</v>
      </c>
      <c r="B101" s="34" t="s">
        <v>513</v>
      </c>
      <c r="C101" s="9">
        <v>96270</v>
      </c>
      <c r="D101" s="9">
        <v>7620</v>
      </c>
      <c r="E101" s="9">
        <v>10290</v>
      </c>
      <c r="F101" s="9">
        <v>14880</v>
      </c>
      <c r="G101" s="953">
        <v>103008.90000000001</v>
      </c>
      <c r="H101" s="9">
        <v>8153.4000000000005</v>
      </c>
      <c r="I101" s="9">
        <v>11421.900000000001</v>
      </c>
      <c r="J101" s="954">
        <v>17707.2</v>
      </c>
      <c r="K101" s="375"/>
      <c r="L101" s="378"/>
    </row>
    <row r="102" spans="1:12" ht="14.25">
      <c r="A102" s="587">
        <v>1565</v>
      </c>
      <c r="B102" s="34" t="s">
        <v>229</v>
      </c>
      <c r="C102" s="9">
        <v>108760</v>
      </c>
      <c r="D102" s="9">
        <v>7620</v>
      </c>
      <c r="E102" s="9">
        <v>10290</v>
      </c>
      <c r="F102" s="9">
        <v>14880</v>
      </c>
      <c r="G102" s="953">
        <v>116373.20000000001</v>
      </c>
      <c r="H102" s="9">
        <v>8153.4000000000005</v>
      </c>
      <c r="I102" s="9">
        <v>11421.900000000001</v>
      </c>
      <c r="J102" s="954">
        <v>17707.2</v>
      </c>
      <c r="K102" s="375"/>
      <c r="L102" s="378"/>
    </row>
    <row r="103" spans="1:12" ht="14.25">
      <c r="A103" s="587">
        <v>1570</v>
      </c>
      <c r="B103" s="34" t="s">
        <v>486</v>
      </c>
      <c r="C103" s="9">
        <v>129860</v>
      </c>
      <c r="D103" s="9">
        <v>7620</v>
      </c>
      <c r="E103" s="9">
        <v>10290</v>
      </c>
      <c r="F103" s="9">
        <v>14880</v>
      </c>
      <c r="G103" s="953">
        <v>138950.20000000001</v>
      </c>
      <c r="H103" s="9">
        <v>8153.4000000000005</v>
      </c>
      <c r="I103" s="9">
        <v>11421.900000000001</v>
      </c>
      <c r="J103" s="954">
        <v>17707.2</v>
      </c>
      <c r="K103" s="375"/>
      <c r="L103" s="378"/>
    </row>
    <row r="104" spans="1:12" ht="14.25">
      <c r="A104" s="587">
        <v>1575</v>
      </c>
      <c r="B104" s="34" t="s">
        <v>184</v>
      </c>
      <c r="C104" s="9">
        <v>73720</v>
      </c>
      <c r="D104" s="9">
        <v>7620</v>
      </c>
      <c r="E104" s="9">
        <v>10290</v>
      </c>
      <c r="F104" s="9">
        <v>14880</v>
      </c>
      <c r="G104" s="953">
        <v>78880.400000000009</v>
      </c>
      <c r="H104" s="9">
        <v>8153.4000000000005</v>
      </c>
      <c r="I104" s="9">
        <v>11421.900000000001</v>
      </c>
      <c r="J104" s="954">
        <v>17707.2</v>
      </c>
      <c r="K104" s="375"/>
      <c r="L104" s="378"/>
    </row>
    <row r="105" spans="1:12" ht="14.25">
      <c r="A105" s="587">
        <v>1700</v>
      </c>
      <c r="B105" s="34" t="s">
        <v>183</v>
      </c>
      <c r="C105" s="9">
        <v>73720</v>
      </c>
      <c r="D105" s="9">
        <v>7620</v>
      </c>
      <c r="E105" s="9">
        <v>10290</v>
      </c>
      <c r="F105" s="9">
        <v>14880</v>
      </c>
      <c r="G105" s="953">
        <v>78880.400000000009</v>
      </c>
      <c r="H105" s="9">
        <v>8153.4000000000005</v>
      </c>
      <c r="I105" s="9">
        <v>11421.900000000001</v>
      </c>
      <c r="J105" s="954">
        <v>17707.2</v>
      </c>
      <c r="K105" s="375"/>
      <c r="L105" s="378"/>
    </row>
    <row r="106" spans="1:12" ht="14.25">
      <c r="A106" s="587">
        <v>1750</v>
      </c>
      <c r="B106" s="34" t="s">
        <v>252</v>
      </c>
      <c r="C106" s="9">
        <v>86650</v>
      </c>
      <c r="D106" s="9">
        <v>7620</v>
      </c>
      <c r="E106" s="9">
        <v>10290</v>
      </c>
      <c r="F106" s="9">
        <v>14880</v>
      </c>
      <c r="G106" s="953">
        <v>92715.5</v>
      </c>
      <c r="H106" s="9">
        <v>8153.4000000000005</v>
      </c>
      <c r="I106" s="9">
        <v>11421.900000000001</v>
      </c>
      <c r="J106" s="954">
        <v>17707.2</v>
      </c>
      <c r="K106" s="375"/>
      <c r="L106" s="378"/>
    </row>
    <row r="107" spans="1:12" ht="14.25">
      <c r="A107" s="587">
        <v>1760</v>
      </c>
      <c r="B107" s="34" t="s">
        <v>788</v>
      </c>
      <c r="C107" s="9">
        <v>86650</v>
      </c>
      <c r="D107" s="9">
        <v>7620</v>
      </c>
      <c r="E107" s="9">
        <v>10290</v>
      </c>
      <c r="F107" s="9">
        <v>26240</v>
      </c>
      <c r="G107" s="953">
        <v>92715.5</v>
      </c>
      <c r="H107" s="9">
        <v>8153.4000000000005</v>
      </c>
      <c r="I107" s="9">
        <v>11421.900000000001</v>
      </c>
      <c r="J107" s="954">
        <v>31225.599999999999</v>
      </c>
      <c r="K107" s="375"/>
      <c r="L107" s="378"/>
    </row>
    <row r="108" spans="1:12" ht="14.25">
      <c r="A108" s="587">
        <v>1820</v>
      </c>
      <c r="B108" s="34" t="s">
        <v>134</v>
      </c>
      <c r="C108" s="9">
        <v>86650</v>
      </c>
      <c r="D108" s="9">
        <v>7620</v>
      </c>
      <c r="E108" s="9">
        <v>10290</v>
      </c>
      <c r="F108" s="9">
        <v>14880</v>
      </c>
      <c r="G108" s="953">
        <v>92715.5</v>
      </c>
      <c r="H108" s="9">
        <v>8153.4000000000005</v>
      </c>
      <c r="I108" s="9">
        <v>11421.900000000001</v>
      </c>
      <c r="J108" s="954">
        <v>17707.2</v>
      </c>
      <c r="K108" s="375"/>
      <c r="L108" s="378"/>
    </row>
    <row r="109" spans="1:12" ht="14.25">
      <c r="A109" s="587">
        <v>1855</v>
      </c>
      <c r="B109" s="34" t="s">
        <v>789</v>
      </c>
      <c r="C109" s="9">
        <v>86650</v>
      </c>
      <c r="D109" s="9">
        <v>7620</v>
      </c>
      <c r="E109" s="9">
        <v>10290</v>
      </c>
      <c r="F109" s="9">
        <v>14880</v>
      </c>
      <c r="G109" s="953">
        <v>92715.5</v>
      </c>
      <c r="H109" s="9">
        <v>8153.4000000000005</v>
      </c>
      <c r="I109" s="9">
        <v>11421.900000000001</v>
      </c>
      <c r="J109" s="954">
        <v>17707.2</v>
      </c>
      <c r="K109" s="375"/>
      <c r="L109" s="378"/>
    </row>
    <row r="110" spans="1:12" ht="14.25">
      <c r="A110" s="587">
        <v>1860</v>
      </c>
      <c r="B110" s="34" t="s">
        <v>207</v>
      </c>
      <c r="C110" s="9">
        <v>86650</v>
      </c>
      <c r="D110" s="9">
        <v>7620</v>
      </c>
      <c r="E110" s="9">
        <v>10290</v>
      </c>
      <c r="F110" s="9">
        <v>14880</v>
      </c>
      <c r="G110" s="953">
        <v>92715.5</v>
      </c>
      <c r="H110" s="9">
        <v>8153.4000000000005</v>
      </c>
      <c r="I110" s="9">
        <v>11421.900000000001</v>
      </c>
      <c r="J110" s="954">
        <v>17707.2</v>
      </c>
      <c r="K110" s="375"/>
      <c r="L110" s="378"/>
    </row>
    <row r="111" spans="1:12" ht="14.25">
      <c r="A111" s="587">
        <v>1885</v>
      </c>
      <c r="B111" s="34" t="s">
        <v>790</v>
      </c>
      <c r="C111" s="9">
        <v>96270</v>
      </c>
      <c r="D111" s="9">
        <v>7620</v>
      </c>
      <c r="E111" s="9">
        <v>10290</v>
      </c>
      <c r="F111" s="9">
        <v>14880</v>
      </c>
      <c r="G111" s="953">
        <v>103008.90000000001</v>
      </c>
      <c r="H111" s="9">
        <v>8153.4000000000005</v>
      </c>
      <c r="I111" s="9">
        <v>11421.900000000001</v>
      </c>
      <c r="J111" s="954">
        <v>17707.2</v>
      </c>
      <c r="K111" s="375"/>
      <c r="L111" s="378"/>
    </row>
    <row r="112" spans="1:12" ht="14.25">
      <c r="A112" s="587">
        <v>1890</v>
      </c>
      <c r="B112" s="34" t="s">
        <v>21</v>
      </c>
      <c r="C112" s="9">
        <v>73720</v>
      </c>
      <c r="D112" s="9">
        <v>7620</v>
      </c>
      <c r="E112" s="9">
        <v>8180</v>
      </c>
      <c r="F112" s="9">
        <v>10320</v>
      </c>
      <c r="G112" s="953">
        <v>78880.400000000009</v>
      </c>
      <c r="H112" s="9">
        <v>8153.4000000000005</v>
      </c>
      <c r="I112" s="9">
        <v>9079.8000000000011</v>
      </c>
      <c r="J112" s="954">
        <v>12280.8</v>
      </c>
      <c r="K112" s="393"/>
      <c r="L112" s="394"/>
    </row>
    <row r="113" spans="1:12" ht="14.25">
      <c r="A113" s="587">
        <v>2986</v>
      </c>
      <c r="B113" s="34" t="s">
        <v>725</v>
      </c>
      <c r="C113" s="9">
        <v>157720</v>
      </c>
      <c r="D113" s="9">
        <v>0</v>
      </c>
      <c r="E113" s="9">
        <v>10290</v>
      </c>
      <c r="F113" s="9">
        <v>14880</v>
      </c>
      <c r="G113" s="953">
        <v>168760.40000000002</v>
      </c>
      <c r="H113" s="9">
        <v>0</v>
      </c>
      <c r="I113" s="9">
        <v>11421.900000000001</v>
      </c>
      <c r="J113" s="954">
        <v>17707.2</v>
      </c>
      <c r="K113" s="375"/>
      <c r="L113" s="378"/>
    </row>
    <row r="114" spans="1:12" ht="14.25">
      <c r="A114" s="587">
        <v>2987</v>
      </c>
      <c r="B114" s="34" t="s">
        <v>729</v>
      </c>
      <c r="C114" s="9">
        <v>157720</v>
      </c>
      <c r="D114" s="9">
        <v>0</v>
      </c>
      <c r="E114" s="9">
        <v>10290</v>
      </c>
      <c r="F114" s="9">
        <v>14880</v>
      </c>
      <c r="G114" s="953">
        <v>168760.40000000002</v>
      </c>
      <c r="H114" s="9">
        <v>0</v>
      </c>
      <c r="I114" s="9">
        <v>11421.900000000001</v>
      </c>
      <c r="J114" s="954">
        <v>17707.2</v>
      </c>
      <c r="K114" s="375"/>
      <c r="L114" s="378"/>
    </row>
    <row r="115" spans="1:12" ht="14.25">
      <c r="A115" s="587">
        <v>2988</v>
      </c>
      <c r="B115" s="34" t="s">
        <v>728</v>
      </c>
      <c r="C115" s="9">
        <v>157720</v>
      </c>
      <c r="D115" s="9">
        <v>0</v>
      </c>
      <c r="E115" s="9">
        <v>10290</v>
      </c>
      <c r="F115" s="9">
        <v>14880</v>
      </c>
      <c r="G115" s="953">
        <v>168760.40000000002</v>
      </c>
      <c r="H115" s="9">
        <v>0</v>
      </c>
      <c r="I115" s="9">
        <v>11421.900000000001</v>
      </c>
      <c r="J115" s="954">
        <v>17707.2</v>
      </c>
      <c r="K115" s="375"/>
      <c r="L115" s="378"/>
    </row>
    <row r="116" spans="1:12" ht="14.25">
      <c r="A116" s="587">
        <v>2989</v>
      </c>
      <c r="B116" s="34" t="s">
        <v>727</v>
      </c>
      <c r="C116" s="9">
        <v>96270</v>
      </c>
      <c r="D116" s="9">
        <v>0</v>
      </c>
      <c r="E116" s="9">
        <v>10290</v>
      </c>
      <c r="F116" s="9">
        <v>14880</v>
      </c>
      <c r="G116" s="953">
        <v>103008.90000000001</v>
      </c>
      <c r="H116" s="9">
        <v>0</v>
      </c>
      <c r="I116" s="9">
        <v>11421.900000000001</v>
      </c>
      <c r="J116" s="954">
        <v>17707.2</v>
      </c>
      <c r="K116" s="375"/>
      <c r="L116" s="378"/>
    </row>
    <row r="117" spans="1:12" ht="14.25">
      <c r="A117" s="587">
        <v>2990</v>
      </c>
      <c r="B117" s="34" t="s">
        <v>726</v>
      </c>
      <c r="C117" s="9">
        <v>157720</v>
      </c>
      <c r="D117" s="9">
        <v>0</v>
      </c>
      <c r="E117" s="9">
        <v>10290</v>
      </c>
      <c r="F117" s="9">
        <v>14880</v>
      </c>
      <c r="G117" s="953">
        <v>168760.40000000002</v>
      </c>
      <c r="H117" s="9">
        <v>0</v>
      </c>
      <c r="I117" s="9">
        <v>11421.900000000001</v>
      </c>
      <c r="J117" s="954">
        <v>17707.2</v>
      </c>
      <c r="K117" s="349"/>
      <c r="L117" s="378"/>
    </row>
    <row r="118" spans="1:12" ht="14.25">
      <c r="A118" s="587">
        <v>16</v>
      </c>
      <c r="B118" s="34" t="s">
        <v>418</v>
      </c>
      <c r="C118" s="9">
        <v>79020</v>
      </c>
      <c r="D118" s="9">
        <v>7620</v>
      </c>
      <c r="E118" s="9">
        <v>10290</v>
      </c>
      <c r="F118" s="9">
        <v>14880</v>
      </c>
      <c r="G118" s="953">
        <v>84551.400000000009</v>
      </c>
      <c r="H118" s="9">
        <v>8153.4000000000005</v>
      </c>
      <c r="I118" s="9">
        <v>11421.900000000001</v>
      </c>
      <c r="J118" s="954">
        <v>17707.2</v>
      </c>
      <c r="K118" s="375"/>
      <c r="L118" s="378"/>
    </row>
    <row r="119" spans="1:12" ht="14.25">
      <c r="A119" s="587">
        <v>17</v>
      </c>
      <c r="B119" s="34" t="s">
        <v>791</v>
      </c>
      <c r="C119" s="9">
        <v>57920</v>
      </c>
      <c r="D119" s="9">
        <v>5850</v>
      </c>
      <c r="E119" s="9">
        <v>6530</v>
      </c>
      <c r="F119" s="9">
        <v>6690</v>
      </c>
      <c r="G119" s="953">
        <v>61974.400000000001</v>
      </c>
      <c r="H119" s="9">
        <v>6259.5</v>
      </c>
      <c r="I119" s="9">
        <v>7248.3000000000011</v>
      </c>
      <c r="J119" s="954">
        <v>7961.0999999999995</v>
      </c>
      <c r="K119" s="375"/>
      <c r="L119" s="378"/>
    </row>
    <row r="120" spans="1:12" ht="14.25">
      <c r="A120" s="587">
        <v>335</v>
      </c>
      <c r="B120" s="34" t="s">
        <v>383</v>
      </c>
      <c r="C120" s="9">
        <v>96270</v>
      </c>
      <c r="D120" s="9">
        <v>7620</v>
      </c>
      <c r="E120" s="9">
        <v>13860</v>
      </c>
      <c r="F120" s="9">
        <v>20760</v>
      </c>
      <c r="G120" s="953">
        <v>103008.90000000001</v>
      </c>
      <c r="H120" s="9">
        <v>14830.2</v>
      </c>
      <c r="I120" s="9">
        <v>15384.600000000002</v>
      </c>
      <c r="J120" s="954">
        <v>24704.399999999998</v>
      </c>
      <c r="K120" s="375"/>
      <c r="L120" s="378"/>
    </row>
    <row r="121" spans="1:12" ht="14.25">
      <c r="A121" s="587">
        <v>383</v>
      </c>
      <c r="B121" s="34" t="s">
        <v>487</v>
      </c>
      <c r="C121" s="9">
        <v>96270</v>
      </c>
      <c r="D121" s="9">
        <v>7620</v>
      </c>
      <c r="E121" s="9">
        <v>13860</v>
      </c>
      <c r="F121" s="9">
        <v>20760</v>
      </c>
      <c r="G121" s="953">
        <v>103008.90000000001</v>
      </c>
      <c r="H121" s="9">
        <v>14830.2</v>
      </c>
      <c r="I121" s="9">
        <v>15384.600000000002</v>
      </c>
      <c r="J121" s="954">
        <v>24704.399999999998</v>
      </c>
      <c r="K121" s="375"/>
      <c r="L121" s="378"/>
    </row>
    <row r="122" spans="1:12" ht="14.25">
      <c r="A122" s="587">
        <v>1605</v>
      </c>
      <c r="B122" s="34" t="s">
        <v>52</v>
      </c>
      <c r="C122" s="9">
        <v>86650</v>
      </c>
      <c r="D122" s="9">
        <v>7620</v>
      </c>
      <c r="E122" s="9">
        <v>10290</v>
      </c>
      <c r="F122" s="9">
        <v>12860</v>
      </c>
      <c r="G122" s="953">
        <v>92715.5</v>
      </c>
      <c r="H122" s="9">
        <v>11010.300000000001</v>
      </c>
      <c r="I122" s="9">
        <v>11421.900000000001</v>
      </c>
      <c r="J122" s="954">
        <v>15303.4</v>
      </c>
      <c r="K122" s="375"/>
      <c r="L122" s="378"/>
    </row>
    <row r="123" spans="1:12" ht="14.25">
      <c r="A123" s="587">
        <v>1615</v>
      </c>
      <c r="B123" s="34" t="s">
        <v>53</v>
      </c>
      <c r="C123" s="9">
        <v>96270</v>
      </c>
      <c r="D123" s="9">
        <v>7620</v>
      </c>
      <c r="E123" s="9">
        <v>10290</v>
      </c>
      <c r="F123" s="9">
        <v>14880</v>
      </c>
      <c r="G123" s="953">
        <v>103008.90000000001</v>
      </c>
      <c r="H123" s="9">
        <v>11010.300000000001</v>
      </c>
      <c r="I123" s="9">
        <v>11421.900000000001</v>
      </c>
      <c r="J123" s="954">
        <v>17707.2</v>
      </c>
      <c r="K123" s="375"/>
      <c r="L123" s="378"/>
    </row>
    <row r="124" spans="1:12" ht="14.25">
      <c r="A124" s="587">
        <v>1620</v>
      </c>
      <c r="B124" s="34" t="s">
        <v>179</v>
      </c>
      <c r="C124" s="9">
        <v>96270</v>
      </c>
      <c r="D124" s="9">
        <v>7620</v>
      </c>
      <c r="E124" s="9">
        <v>10290</v>
      </c>
      <c r="F124" s="9">
        <v>26240</v>
      </c>
      <c r="G124" s="953">
        <v>103008.90000000001</v>
      </c>
      <c r="H124" s="9">
        <v>11010.300000000001</v>
      </c>
      <c r="I124" s="9">
        <v>11421.900000000001</v>
      </c>
      <c r="J124" s="954">
        <v>31225.599999999999</v>
      </c>
      <c r="K124" s="375"/>
      <c r="L124" s="378"/>
    </row>
    <row r="125" spans="1:12" ht="14.25">
      <c r="A125" s="587">
        <v>1630</v>
      </c>
      <c r="B125" s="34" t="s">
        <v>214</v>
      </c>
      <c r="C125" s="9">
        <v>108760</v>
      </c>
      <c r="D125" s="9">
        <v>7620</v>
      </c>
      <c r="E125" s="9">
        <v>13860</v>
      </c>
      <c r="F125" s="9">
        <v>14880</v>
      </c>
      <c r="G125" s="953">
        <v>116373.20000000001</v>
      </c>
      <c r="H125" s="9">
        <v>14830.2</v>
      </c>
      <c r="I125" s="9">
        <v>15384.600000000002</v>
      </c>
      <c r="J125" s="954">
        <v>17707.2</v>
      </c>
      <c r="K125" s="375"/>
      <c r="L125" s="378"/>
    </row>
    <row r="126" spans="1:12" ht="14.25">
      <c r="A126" s="587">
        <v>1640</v>
      </c>
      <c r="B126" s="34" t="s">
        <v>295</v>
      </c>
      <c r="C126" s="9">
        <v>86650</v>
      </c>
      <c r="D126" s="9">
        <v>7620</v>
      </c>
      <c r="E126" s="9">
        <v>10290</v>
      </c>
      <c r="F126" s="9">
        <v>26240</v>
      </c>
      <c r="G126" s="953">
        <v>92715.5</v>
      </c>
      <c r="H126" s="9">
        <v>11010.300000000001</v>
      </c>
      <c r="I126" s="9">
        <v>11421.900000000001</v>
      </c>
      <c r="J126" s="954">
        <v>31225.599999999999</v>
      </c>
      <c r="K126" s="375"/>
      <c r="L126" s="378"/>
    </row>
    <row r="127" spans="1:12" ht="14.25">
      <c r="A127" s="587">
        <v>1650</v>
      </c>
      <c r="B127" s="34" t="s">
        <v>792</v>
      </c>
      <c r="C127" s="9">
        <v>157720</v>
      </c>
      <c r="D127" s="9">
        <v>7620</v>
      </c>
      <c r="E127" s="9">
        <v>15610</v>
      </c>
      <c r="F127" s="9">
        <v>50980</v>
      </c>
      <c r="G127" s="953">
        <v>168760.40000000002</v>
      </c>
      <c r="H127" s="9">
        <v>16702.7</v>
      </c>
      <c r="I127" s="9">
        <v>17327.100000000002</v>
      </c>
      <c r="J127" s="954">
        <v>60666.2</v>
      </c>
      <c r="K127" s="375"/>
      <c r="L127" s="378"/>
    </row>
    <row r="128" spans="1:12" ht="14.25">
      <c r="A128" s="587">
        <v>1655</v>
      </c>
      <c r="B128" s="34" t="s">
        <v>793</v>
      </c>
      <c r="C128" s="9">
        <v>73720</v>
      </c>
      <c r="D128" s="9">
        <v>7620</v>
      </c>
      <c r="E128" s="9">
        <v>10290</v>
      </c>
      <c r="F128" s="9">
        <v>12860</v>
      </c>
      <c r="G128" s="953">
        <v>78880.400000000009</v>
      </c>
      <c r="H128" s="9">
        <v>11010.300000000001</v>
      </c>
      <c r="I128" s="9">
        <v>11421.900000000001</v>
      </c>
      <c r="J128" s="954">
        <v>15303.4</v>
      </c>
      <c r="K128" s="375"/>
      <c r="L128" s="378"/>
    </row>
    <row r="129" spans="1:12" ht="14.25">
      <c r="A129" s="587">
        <v>1660</v>
      </c>
      <c r="B129" s="34" t="s">
        <v>297</v>
      </c>
      <c r="C129" s="9">
        <v>157720</v>
      </c>
      <c r="D129" s="9">
        <v>7620</v>
      </c>
      <c r="E129" s="9">
        <v>10290</v>
      </c>
      <c r="F129" s="9">
        <v>26240</v>
      </c>
      <c r="G129" s="953">
        <v>168760.40000000002</v>
      </c>
      <c r="H129" s="9">
        <v>11010.300000000001</v>
      </c>
      <c r="I129" s="9">
        <v>11421.900000000001</v>
      </c>
      <c r="J129" s="954">
        <v>31225.599999999999</v>
      </c>
      <c r="K129" s="375"/>
      <c r="L129" s="378"/>
    </row>
    <row r="130" spans="1:12" ht="14.25">
      <c r="A130" s="587">
        <v>1670</v>
      </c>
      <c r="B130" s="34" t="s">
        <v>794</v>
      </c>
      <c r="C130" s="9">
        <v>108760</v>
      </c>
      <c r="D130" s="9">
        <v>7620</v>
      </c>
      <c r="E130" s="9">
        <v>10290</v>
      </c>
      <c r="F130" s="9">
        <v>26240</v>
      </c>
      <c r="G130" s="953">
        <v>116373.20000000001</v>
      </c>
      <c r="H130" s="9">
        <v>11010.300000000001</v>
      </c>
      <c r="I130" s="9">
        <v>11421.900000000001</v>
      </c>
      <c r="J130" s="954">
        <v>31225.599999999999</v>
      </c>
      <c r="K130" s="375"/>
      <c r="L130" s="378"/>
    </row>
    <row r="131" spans="1:12" ht="14.25">
      <c r="A131" s="587">
        <v>1680</v>
      </c>
      <c r="B131" s="34" t="s">
        <v>137</v>
      </c>
      <c r="C131" s="9">
        <v>96270</v>
      </c>
      <c r="D131" s="9">
        <v>7620</v>
      </c>
      <c r="E131" s="9">
        <v>10290</v>
      </c>
      <c r="F131" s="9">
        <v>20760</v>
      </c>
      <c r="G131" s="953">
        <v>103008.90000000001</v>
      </c>
      <c r="H131" s="9">
        <v>11010.300000000001</v>
      </c>
      <c r="I131" s="9">
        <v>11421.900000000001</v>
      </c>
      <c r="J131" s="954">
        <v>24704.399999999998</v>
      </c>
      <c r="K131" s="375"/>
      <c r="L131" s="378"/>
    </row>
    <row r="132" spans="1:12" ht="14.25">
      <c r="A132" s="587">
        <v>1705</v>
      </c>
      <c r="B132" s="34" t="s">
        <v>298</v>
      </c>
      <c r="C132" s="9">
        <v>73720</v>
      </c>
      <c r="D132" s="9">
        <v>7620</v>
      </c>
      <c r="E132" s="9">
        <v>10290</v>
      </c>
      <c r="F132" s="9">
        <v>14880</v>
      </c>
      <c r="G132" s="953">
        <v>78880.400000000009</v>
      </c>
      <c r="H132" s="9">
        <v>11010.300000000001</v>
      </c>
      <c r="I132" s="9">
        <v>11421.900000000001</v>
      </c>
      <c r="J132" s="954">
        <v>17707.2</v>
      </c>
      <c r="K132" s="375"/>
      <c r="L132" s="378"/>
    </row>
    <row r="133" spans="1:12" ht="14.25">
      <c r="A133" s="587">
        <v>1710</v>
      </c>
      <c r="B133" s="34" t="s">
        <v>296</v>
      </c>
      <c r="C133" s="9">
        <v>73720</v>
      </c>
      <c r="D133" s="9">
        <v>7620</v>
      </c>
      <c r="E133" s="9">
        <v>10290</v>
      </c>
      <c r="F133" s="9">
        <v>14880</v>
      </c>
      <c r="G133" s="953">
        <v>78880.400000000009</v>
      </c>
      <c r="H133" s="9">
        <v>11010.300000000001</v>
      </c>
      <c r="I133" s="9">
        <v>11421.900000000001</v>
      </c>
      <c r="J133" s="954">
        <v>17707.2</v>
      </c>
      <c r="K133" s="375"/>
      <c r="L133" s="378"/>
    </row>
    <row r="134" spans="1:12" ht="14.25">
      <c r="A134" s="587">
        <v>1715</v>
      </c>
      <c r="B134" s="34" t="s">
        <v>213</v>
      </c>
      <c r="C134" s="9">
        <v>86650</v>
      </c>
      <c r="D134" s="9">
        <v>7620</v>
      </c>
      <c r="E134" s="9">
        <v>10290</v>
      </c>
      <c r="F134" s="9">
        <v>20760</v>
      </c>
      <c r="G134" s="953">
        <v>92715.5</v>
      </c>
      <c r="H134" s="9">
        <v>11010.300000000001</v>
      </c>
      <c r="I134" s="9">
        <v>11421.900000000001</v>
      </c>
      <c r="J134" s="954">
        <v>24704.399999999998</v>
      </c>
      <c r="K134" s="375"/>
      <c r="L134" s="378"/>
    </row>
    <row r="135" spans="1:12" ht="14.25">
      <c r="A135" s="587">
        <v>1720</v>
      </c>
      <c r="B135" s="34" t="s">
        <v>143</v>
      </c>
      <c r="C135" s="9">
        <v>86650</v>
      </c>
      <c r="D135" s="9">
        <v>7620</v>
      </c>
      <c r="E135" s="9">
        <v>10290</v>
      </c>
      <c r="F135" s="9">
        <v>20760</v>
      </c>
      <c r="G135" s="953">
        <v>92715.5</v>
      </c>
      <c r="H135" s="9">
        <v>11010.300000000001</v>
      </c>
      <c r="I135" s="9">
        <v>11421.900000000001</v>
      </c>
      <c r="J135" s="954">
        <v>24704.399999999998</v>
      </c>
      <c r="K135" s="375"/>
      <c r="L135" s="378"/>
    </row>
    <row r="136" spans="1:12" ht="14.25">
      <c r="A136" s="587">
        <v>333</v>
      </c>
      <c r="B136" s="34" t="s">
        <v>411</v>
      </c>
      <c r="C136" s="9">
        <v>96270</v>
      </c>
      <c r="D136" s="9">
        <v>7620</v>
      </c>
      <c r="E136" s="9">
        <v>12150</v>
      </c>
      <c r="F136" s="9">
        <v>20760</v>
      </c>
      <c r="G136" s="953">
        <v>103008.90000000001</v>
      </c>
      <c r="H136" s="9">
        <v>13000.5</v>
      </c>
      <c r="I136" s="9">
        <v>13486.500000000002</v>
      </c>
      <c r="J136" s="954">
        <v>24704.399999999998</v>
      </c>
      <c r="K136" s="375"/>
      <c r="L136" s="378"/>
    </row>
    <row r="137" spans="1:12" ht="14.25">
      <c r="A137" s="587">
        <v>1330</v>
      </c>
      <c r="B137" s="34" t="s">
        <v>181</v>
      </c>
      <c r="C137" s="9">
        <v>86650</v>
      </c>
      <c r="D137" s="9">
        <v>7620</v>
      </c>
      <c r="E137" s="9">
        <v>10290</v>
      </c>
      <c r="F137" s="9">
        <v>20760</v>
      </c>
      <c r="G137" s="953">
        <v>92715.5</v>
      </c>
      <c r="H137" s="9">
        <v>11010.300000000001</v>
      </c>
      <c r="I137" s="9">
        <v>11421.900000000001</v>
      </c>
      <c r="J137" s="954">
        <v>24704.399999999998</v>
      </c>
      <c r="K137" s="375"/>
      <c r="L137" s="378"/>
    </row>
    <row r="138" spans="1:12" ht="14.25">
      <c r="A138" s="587">
        <v>1770</v>
      </c>
      <c r="B138" s="34" t="s">
        <v>204</v>
      </c>
      <c r="C138" s="9">
        <v>86650</v>
      </c>
      <c r="D138" s="9">
        <v>7620</v>
      </c>
      <c r="E138" s="9">
        <v>10290</v>
      </c>
      <c r="F138" s="9">
        <v>20760</v>
      </c>
      <c r="G138" s="953">
        <v>92715.5</v>
      </c>
      <c r="H138" s="9">
        <v>11010.300000000001</v>
      </c>
      <c r="I138" s="9">
        <v>11421.900000000001</v>
      </c>
      <c r="J138" s="954">
        <v>24704.399999999998</v>
      </c>
      <c r="K138" s="375"/>
      <c r="L138" s="378"/>
    </row>
    <row r="139" spans="1:12" ht="14.25">
      <c r="A139" s="587">
        <v>1780</v>
      </c>
      <c r="B139" s="34" t="s">
        <v>180</v>
      </c>
      <c r="C139" s="9">
        <v>73720</v>
      </c>
      <c r="D139" s="9">
        <v>7620</v>
      </c>
      <c r="E139" s="9">
        <v>10290</v>
      </c>
      <c r="F139" s="9">
        <v>14880</v>
      </c>
      <c r="G139" s="953">
        <v>78880.400000000009</v>
      </c>
      <c r="H139" s="9">
        <v>11010.300000000001</v>
      </c>
      <c r="I139" s="9">
        <v>11421.900000000001</v>
      </c>
      <c r="J139" s="954">
        <v>17707.2</v>
      </c>
      <c r="K139" s="375"/>
      <c r="L139" s="378"/>
    </row>
    <row r="140" spans="1:12" ht="14.25">
      <c r="A140" s="587">
        <v>1785</v>
      </c>
      <c r="B140" s="34" t="s">
        <v>795</v>
      </c>
      <c r="C140" s="9">
        <v>73720</v>
      </c>
      <c r="D140" s="9">
        <v>7620</v>
      </c>
      <c r="E140" s="9">
        <v>10290</v>
      </c>
      <c r="F140" s="9">
        <v>14880</v>
      </c>
      <c r="G140" s="953">
        <v>78880.400000000009</v>
      </c>
      <c r="H140" s="9">
        <v>11010.300000000001</v>
      </c>
      <c r="I140" s="9">
        <v>11421.900000000001</v>
      </c>
      <c r="J140" s="954">
        <v>17707.2</v>
      </c>
      <c r="K140" s="375"/>
      <c r="L140" s="378"/>
    </row>
    <row r="141" spans="1:12" ht="14.25">
      <c r="A141" s="587">
        <v>1790</v>
      </c>
      <c r="B141" s="34" t="s">
        <v>182</v>
      </c>
      <c r="C141" s="9">
        <v>86650</v>
      </c>
      <c r="D141" s="9">
        <v>7620</v>
      </c>
      <c r="E141" s="9">
        <v>10290</v>
      </c>
      <c r="F141" s="9">
        <v>14880</v>
      </c>
      <c r="G141" s="953">
        <v>92715.5</v>
      </c>
      <c r="H141" s="9">
        <v>11010.300000000001</v>
      </c>
      <c r="I141" s="9">
        <v>11421.900000000001</v>
      </c>
      <c r="J141" s="954">
        <v>17707.2</v>
      </c>
      <c r="K141" s="375"/>
      <c r="L141" s="378"/>
    </row>
    <row r="142" spans="1:12" ht="14.25">
      <c r="A142" s="587">
        <v>2002</v>
      </c>
      <c r="B142" s="34" t="s">
        <v>796</v>
      </c>
      <c r="C142" s="9">
        <v>75050</v>
      </c>
      <c r="D142" s="9">
        <v>7620</v>
      </c>
      <c r="E142" s="9">
        <v>7880</v>
      </c>
      <c r="F142" s="9">
        <v>8900</v>
      </c>
      <c r="G142" s="953">
        <v>80303.5</v>
      </c>
      <c r="H142" s="9">
        <v>8431.6</v>
      </c>
      <c r="I142" s="9">
        <v>8746.8000000000011</v>
      </c>
      <c r="J142" s="954">
        <v>10591</v>
      </c>
      <c r="K142" s="375"/>
      <c r="L142" s="378"/>
    </row>
    <row r="143" spans="1:12" ht="14.25">
      <c r="A143" s="588">
        <v>2004</v>
      </c>
      <c r="B143" s="34" t="s">
        <v>448</v>
      </c>
      <c r="C143" s="9">
        <v>90290</v>
      </c>
      <c r="D143" s="9">
        <v>7620</v>
      </c>
      <c r="E143" s="9">
        <v>7880</v>
      </c>
      <c r="F143" s="9">
        <v>8900</v>
      </c>
      <c r="G143" s="953">
        <v>96610.3</v>
      </c>
      <c r="H143" s="9">
        <v>8431.6</v>
      </c>
      <c r="I143" s="9">
        <v>8746.8000000000011</v>
      </c>
      <c r="J143" s="954">
        <v>10591</v>
      </c>
      <c r="K143" s="393"/>
      <c r="L143" s="378"/>
    </row>
    <row r="144" spans="1:12" ht="14.25">
      <c r="A144" s="587">
        <v>2007</v>
      </c>
      <c r="B144" s="34" t="s">
        <v>449</v>
      </c>
      <c r="C144" s="9">
        <v>90290</v>
      </c>
      <c r="D144" s="9">
        <v>7620</v>
      </c>
      <c r="E144" s="9">
        <v>7880</v>
      </c>
      <c r="F144" s="9">
        <v>8900</v>
      </c>
      <c r="G144" s="953">
        <v>96610.3</v>
      </c>
      <c r="H144" s="9">
        <v>8431.6</v>
      </c>
      <c r="I144" s="9">
        <v>8746.8000000000011</v>
      </c>
      <c r="J144" s="954">
        <v>10591</v>
      </c>
      <c r="K144" s="375"/>
      <c r="L144" s="378"/>
    </row>
    <row r="145" spans="1:12" ht="14.25">
      <c r="A145" s="587">
        <v>2008</v>
      </c>
      <c r="B145" s="34" t="s">
        <v>445</v>
      </c>
      <c r="C145" s="9">
        <v>90290</v>
      </c>
      <c r="D145" s="9">
        <v>7620</v>
      </c>
      <c r="E145" s="9">
        <v>7880</v>
      </c>
      <c r="F145" s="9">
        <v>8900</v>
      </c>
      <c r="G145" s="953">
        <v>96610.3</v>
      </c>
      <c r="H145" s="9">
        <v>8431.6</v>
      </c>
      <c r="I145" s="9">
        <v>8746.8000000000011</v>
      </c>
      <c r="J145" s="954">
        <v>10591</v>
      </c>
      <c r="K145" s="375"/>
      <c r="L145" s="378"/>
    </row>
    <row r="146" spans="1:12" ht="14.25">
      <c r="A146" s="642"/>
      <c r="B146" s="299"/>
      <c r="C146" s="643"/>
      <c r="D146" s="643"/>
      <c r="E146" s="643"/>
      <c r="F146" s="643"/>
      <c r="G146" s="644"/>
      <c r="H146" s="644"/>
      <c r="I146" s="644"/>
      <c r="J146" s="645"/>
      <c r="K146" s="324"/>
      <c r="L146" s="324"/>
    </row>
    <row r="147" spans="1:12" ht="14.25">
      <c r="A147" s="588"/>
      <c r="B147" s="138"/>
      <c r="C147" s="484"/>
      <c r="D147" s="484"/>
      <c r="E147" s="484"/>
      <c r="F147" s="484"/>
      <c r="G147" s="306"/>
      <c r="H147" s="306"/>
      <c r="I147" s="306"/>
      <c r="J147" s="589"/>
      <c r="K147" s="324"/>
      <c r="L147" s="324"/>
    </row>
    <row r="148" spans="1:12">
      <c r="A148" s="590"/>
      <c r="B148" s="591"/>
      <c r="C148" s="9"/>
      <c r="D148" s="9"/>
      <c r="E148" s="9"/>
      <c r="F148" s="9"/>
      <c r="G148" s="592"/>
      <c r="H148" s="157"/>
      <c r="I148" s="157"/>
      <c r="J148" s="593"/>
      <c r="K148" s="157"/>
      <c r="L148" s="158"/>
    </row>
    <row r="149" spans="1:12">
      <c r="A149" s="594"/>
      <c r="B149" s="595"/>
      <c r="C149" s="198"/>
      <c r="D149" s="198"/>
      <c r="E149" s="198"/>
      <c r="F149" s="198"/>
      <c r="G149" s="199"/>
      <c r="H149" s="198"/>
      <c r="I149" s="198"/>
      <c r="J149" s="596"/>
      <c r="K149" s="198"/>
      <c r="L149" s="283"/>
    </row>
    <row r="150" spans="1:12">
      <c r="A150" s="597" t="s">
        <v>175</v>
      </c>
      <c r="B150" s="598" t="s">
        <v>226</v>
      </c>
      <c r="C150" s="599"/>
      <c r="D150" s="599"/>
      <c r="E150" s="599"/>
      <c r="F150" s="599"/>
      <c r="G150" s="599"/>
      <c r="H150" s="599"/>
      <c r="I150" s="198"/>
      <c r="J150" s="596"/>
      <c r="K150" s="198"/>
      <c r="L150" s="283"/>
    </row>
    <row r="151" spans="1:12">
      <c r="A151" s="600"/>
      <c r="B151" s="601" t="s">
        <v>130</v>
      </c>
      <c r="C151" s="599"/>
      <c r="D151" s="599"/>
      <c r="E151" s="599"/>
      <c r="F151" s="599"/>
      <c r="G151" s="599"/>
      <c r="H151" s="599"/>
      <c r="I151" s="198"/>
      <c r="J151" s="596"/>
      <c r="K151" s="198"/>
      <c r="L151" s="283"/>
    </row>
    <row r="152" spans="1:12">
      <c r="A152" s="600"/>
      <c r="B152" s="601" t="s">
        <v>450</v>
      </c>
      <c r="C152" s="599"/>
      <c r="D152" s="599"/>
      <c r="E152" s="599"/>
      <c r="F152" s="599"/>
      <c r="G152" s="599"/>
      <c r="H152" s="599"/>
      <c r="I152" s="198"/>
      <c r="J152" s="596"/>
      <c r="K152" s="198"/>
      <c r="L152" s="283"/>
    </row>
    <row r="153" spans="1:12">
      <c r="A153" s="600"/>
      <c r="B153" s="601" t="s">
        <v>242</v>
      </c>
      <c r="C153" s="599"/>
      <c r="D153" s="599"/>
      <c r="E153" s="599"/>
      <c r="F153" s="599"/>
      <c r="G153" s="599"/>
      <c r="H153" s="599"/>
      <c r="I153" s="198"/>
      <c r="J153" s="596"/>
      <c r="K153" s="198"/>
      <c r="L153" s="283"/>
    </row>
    <row r="154" spans="1:12">
      <c r="A154" s="600"/>
      <c r="B154" s="601" t="s">
        <v>451</v>
      </c>
      <c r="C154" s="599"/>
      <c r="D154" s="599"/>
      <c r="E154" s="599"/>
      <c r="F154" s="599"/>
      <c r="G154" s="599"/>
      <c r="H154" s="599"/>
      <c r="I154" s="198"/>
      <c r="J154" s="596"/>
      <c r="K154" s="198"/>
      <c r="L154" s="283"/>
    </row>
    <row r="155" spans="1:12">
      <c r="A155" s="594"/>
      <c r="B155" s="595"/>
      <c r="C155" s="198"/>
      <c r="D155" s="198"/>
      <c r="E155" s="198"/>
      <c r="F155" s="198"/>
      <c r="G155" s="199"/>
      <c r="H155" s="198"/>
      <c r="I155" s="198"/>
      <c r="J155" s="596"/>
      <c r="K155" s="198"/>
      <c r="L155" s="283"/>
    </row>
    <row r="156" spans="1:12">
      <c r="A156" s="594"/>
      <c r="B156" s="635" t="s">
        <v>419</v>
      </c>
      <c r="C156" s="602"/>
      <c r="D156" s="198"/>
      <c r="E156" s="198"/>
      <c r="F156" s="198"/>
      <c r="G156" s="199"/>
      <c r="H156" s="198"/>
      <c r="I156" s="198"/>
      <c r="J156" s="596"/>
      <c r="K156" s="198"/>
      <c r="L156" s="283"/>
    </row>
    <row r="157" spans="1:12">
      <c r="A157" s="594"/>
      <c r="B157" s="603" t="s">
        <v>351</v>
      </c>
      <c r="C157" s="225">
        <v>4860</v>
      </c>
      <c r="D157" s="198"/>
      <c r="E157" s="198"/>
      <c r="F157" s="198"/>
      <c r="G157" s="199"/>
      <c r="H157" s="198"/>
      <c r="I157" s="198"/>
      <c r="J157" s="596"/>
      <c r="K157" s="198"/>
      <c r="L157" s="283"/>
    </row>
    <row r="158" spans="1:12">
      <c r="A158" s="594"/>
      <c r="B158" s="603" t="s">
        <v>352</v>
      </c>
      <c r="C158" s="225">
        <v>5400</v>
      </c>
      <c r="D158" s="198"/>
      <c r="E158" s="198"/>
      <c r="F158" s="198"/>
      <c r="G158" s="199"/>
      <c r="H158" s="198"/>
      <c r="I158" s="198"/>
      <c r="J158" s="596"/>
      <c r="K158" s="198"/>
      <c r="L158" s="283"/>
    </row>
    <row r="159" spans="1:12">
      <c r="A159" s="594"/>
      <c r="B159" s="603" t="s">
        <v>353</v>
      </c>
      <c r="C159" s="225">
        <v>5830</v>
      </c>
      <c r="D159" s="198"/>
      <c r="E159" s="198"/>
      <c r="F159" s="198"/>
      <c r="G159" s="199"/>
      <c r="H159" s="198"/>
      <c r="I159" s="198"/>
      <c r="J159" s="596"/>
      <c r="K159" s="198"/>
      <c r="L159" s="283"/>
    </row>
    <row r="160" spans="1:12">
      <c r="A160" s="594"/>
      <c r="B160" s="595"/>
      <c r="C160" s="198"/>
      <c r="D160" s="198"/>
      <c r="E160" s="198"/>
      <c r="F160" s="198"/>
      <c r="G160" s="199"/>
      <c r="H160" s="198"/>
      <c r="I160" s="198"/>
      <c r="J160" s="596"/>
      <c r="K160" s="198"/>
      <c r="L160" s="283"/>
    </row>
    <row r="161" spans="1:12">
      <c r="A161" s="604" t="s">
        <v>175</v>
      </c>
      <c r="B161" s="605" t="s">
        <v>420</v>
      </c>
      <c r="C161" s="606"/>
      <c r="D161" s="606"/>
      <c r="E161" s="606"/>
      <c r="F161" s="606"/>
      <c r="G161" s="606"/>
      <c r="H161" s="606"/>
      <c r="I161" s="198"/>
      <c r="J161" s="596"/>
      <c r="K161" s="198"/>
      <c r="L161" s="283"/>
    </row>
    <row r="162" spans="1:12">
      <c r="A162" s="607"/>
      <c r="B162" s="146"/>
      <c r="C162" s="223"/>
      <c r="D162" s="223"/>
      <c r="E162" s="223"/>
      <c r="F162" s="223"/>
      <c r="G162" s="223"/>
      <c r="H162" s="223"/>
      <c r="I162" s="198"/>
      <c r="J162" s="596"/>
      <c r="K162" s="198"/>
      <c r="L162" s="283"/>
    </row>
    <row r="163" spans="1:12">
      <c r="A163" s="608" t="s">
        <v>176</v>
      </c>
      <c r="B163" s="605" t="s">
        <v>226</v>
      </c>
      <c r="C163" s="223"/>
      <c r="D163" s="223"/>
      <c r="E163" s="223"/>
      <c r="F163" s="223"/>
      <c r="G163" s="223"/>
      <c r="H163" s="223"/>
      <c r="I163" s="285"/>
      <c r="J163" s="609"/>
      <c r="K163" s="285"/>
      <c r="L163" s="285"/>
    </row>
    <row r="164" spans="1:12">
      <c r="A164" s="607"/>
      <c r="B164" s="146" t="s">
        <v>130</v>
      </c>
      <c r="C164" s="223"/>
      <c r="D164" s="223"/>
      <c r="E164" s="223"/>
      <c r="F164" s="223"/>
      <c r="G164" s="223"/>
      <c r="H164" s="223"/>
      <c r="I164" s="376"/>
      <c r="J164" s="581"/>
      <c r="K164" s="278"/>
      <c r="L164" s="278"/>
    </row>
    <row r="165" spans="1:12">
      <c r="A165" s="607"/>
      <c r="B165" s="146" t="s">
        <v>450</v>
      </c>
      <c r="C165" s="223"/>
      <c r="D165" s="223"/>
      <c r="E165" s="223"/>
      <c r="F165" s="223"/>
      <c r="G165" s="223"/>
      <c r="H165" s="223"/>
      <c r="I165" s="376"/>
      <c r="J165" s="581"/>
      <c r="K165" s="278"/>
      <c r="L165" s="278"/>
    </row>
    <row r="166" spans="1:12">
      <c r="A166" s="607"/>
      <c r="B166" s="146" t="s">
        <v>242</v>
      </c>
      <c r="C166" s="223"/>
      <c r="D166" s="223"/>
      <c r="E166" s="223"/>
      <c r="F166" s="223"/>
      <c r="G166" s="223"/>
      <c r="H166" s="223"/>
      <c r="I166" s="376"/>
      <c r="J166" s="581"/>
      <c r="K166" s="278"/>
      <c r="L166" s="278"/>
    </row>
    <row r="167" spans="1:12">
      <c r="A167" s="607"/>
      <c r="B167" s="146" t="s">
        <v>451</v>
      </c>
      <c r="C167" s="223"/>
      <c r="D167" s="223"/>
      <c r="E167" s="223"/>
      <c r="F167" s="223"/>
      <c r="G167" s="223"/>
      <c r="H167" s="223"/>
      <c r="I167" s="376"/>
      <c r="J167" s="581"/>
      <c r="K167" s="278"/>
      <c r="L167" s="278"/>
    </row>
    <row r="168" spans="1:12">
      <c r="A168" s="607"/>
      <c r="B168" s="146"/>
      <c r="C168" s="223"/>
      <c r="D168" s="223"/>
      <c r="E168" s="223"/>
      <c r="F168" s="223"/>
      <c r="G168" s="223"/>
      <c r="H168" s="223"/>
      <c r="I168" s="376"/>
      <c r="J168" s="581"/>
      <c r="K168" s="278"/>
      <c r="L168" s="278"/>
    </row>
    <row r="169" spans="1:12">
      <c r="A169" s="608" t="s">
        <v>421</v>
      </c>
      <c r="B169" s="146" t="s">
        <v>534</v>
      </c>
      <c r="C169" s="223"/>
      <c r="D169" s="223"/>
      <c r="E169" s="223"/>
      <c r="F169" s="223"/>
      <c r="G169" s="223"/>
      <c r="H169" s="223"/>
      <c r="I169" s="376"/>
      <c r="J169" s="581"/>
      <c r="K169" s="278"/>
      <c r="L169" s="278"/>
    </row>
    <row r="170" spans="1:12">
      <c r="A170" s="579"/>
      <c r="B170" s="580"/>
      <c r="C170" s="376"/>
      <c r="D170" s="376"/>
      <c r="E170" s="376"/>
      <c r="F170" s="376"/>
      <c r="G170" s="376"/>
      <c r="H170" s="376"/>
      <c r="I170" s="376"/>
      <c r="J170" s="581"/>
      <c r="K170" s="278"/>
      <c r="L170" s="278"/>
    </row>
    <row r="171" spans="1:12" ht="15.75">
      <c r="A171" s="579"/>
      <c r="B171" s="636" t="s">
        <v>185</v>
      </c>
      <c r="C171" s="286"/>
      <c r="D171" s="286"/>
      <c r="E171" s="286"/>
      <c r="F171" s="286"/>
      <c r="G171" s="214"/>
      <c r="H171" s="376"/>
      <c r="I171" s="376"/>
      <c r="J171" s="581"/>
      <c r="K171" s="278"/>
      <c r="L171" s="278"/>
    </row>
    <row r="172" spans="1:12">
      <c r="A172" s="579"/>
      <c r="B172" s="282" t="s">
        <v>186</v>
      </c>
      <c r="C172" s="287"/>
      <c r="D172" s="287"/>
      <c r="E172" s="287"/>
      <c r="F172" s="287"/>
      <c r="G172" s="288" t="s">
        <v>254</v>
      </c>
      <c r="H172" s="376"/>
      <c r="I172" s="376"/>
      <c r="J172" s="581"/>
      <c r="K172" s="278"/>
      <c r="L172" s="278"/>
    </row>
    <row r="173" spans="1:12">
      <c r="A173" s="579"/>
      <c r="B173" s="284"/>
      <c r="C173" s="286"/>
      <c r="D173" s="286"/>
      <c r="E173" s="286"/>
      <c r="F173" s="286"/>
      <c r="G173" s="289"/>
      <c r="H173" s="376"/>
      <c r="I173" s="376"/>
      <c r="J173" s="581"/>
      <c r="K173" s="278"/>
      <c r="L173" s="278"/>
    </row>
    <row r="174" spans="1:12">
      <c r="A174" s="579"/>
      <c r="B174" s="284" t="s">
        <v>488</v>
      </c>
      <c r="C174" s="286"/>
      <c r="D174" s="286"/>
      <c r="E174" s="286"/>
      <c r="F174" s="286"/>
      <c r="G174" s="289"/>
      <c r="H174" s="376"/>
      <c r="I174" s="376"/>
      <c r="J174" s="581"/>
      <c r="K174" s="278"/>
      <c r="L174" s="278"/>
    </row>
    <row r="175" spans="1:12">
      <c r="A175" s="610"/>
      <c r="B175" s="201" t="s">
        <v>489</v>
      </c>
      <c r="C175" s="286"/>
      <c r="D175" s="286"/>
      <c r="E175" s="286"/>
      <c r="F175" s="286"/>
      <c r="G175" s="198">
        <v>5160</v>
      </c>
      <c r="H175" s="286"/>
      <c r="I175" s="286"/>
      <c r="J175" s="611"/>
      <c r="K175" s="290"/>
      <c r="L175" s="290"/>
    </row>
    <row r="176" spans="1:12">
      <c r="A176" s="610"/>
      <c r="B176" s="201" t="s">
        <v>490</v>
      </c>
      <c r="C176" s="286"/>
      <c r="D176" s="286"/>
      <c r="E176" s="286"/>
      <c r="F176" s="286"/>
      <c r="G176" s="318"/>
      <c r="H176" s="286"/>
      <c r="I176" s="286"/>
      <c r="J176" s="611"/>
      <c r="K176" s="290"/>
      <c r="L176" s="290"/>
    </row>
    <row r="177" spans="1:12">
      <c r="A177" s="610"/>
      <c r="B177" s="201" t="s">
        <v>491</v>
      </c>
      <c r="C177" s="286"/>
      <c r="D177" s="286"/>
      <c r="E177" s="286"/>
      <c r="F177" s="286"/>
      <c r="G177" s="318"/>
      <c r="H177" s="286"/>
      <c r="I177" s="286"/>
      <c r="J177" s="611"/>
      <c r="K177" s="290"/>
      <c r="L177" s="290"/>
    </row>
    <row r="178" spans="1:12">
      <c r="A178" s="579"/>
      <c r="B178" s="284"/>
      <c r="C178" s="286"/>
      <c r="D178" s="286"/>
      <c r="E178" s="286"/>
      <c r="F178" s="286"/>
      <c r="G178" s="318"/>
      <c r="H178" s="376"/>
      <c r="I178" s="376"/>
      <c r="J178" s="581"/>
      <c r="K178" s="278"/>
      <c r="L178" s="278"/>
    </row>
    <row r="179" spans="1:12">
      <c r="A179" s="579"/>
      <c r="B179" s="284" t="s">
        <v>249</v>
      </c>
      <c r="C179" s="286"/>
      <c r="D179" s="286"/>
      <c r="E179" s="286"/>
      <c r="F179" s="286"/>
      <c r="G179" s="319"/>
      <c r="H179" s="376"/>
      <c r="I179" s="376"/>
      <c r="J179" s="581"/>
      <c r="K179" s="278"/>
      <c r="L179" s="278"/>
    </row>
    <row r="180" spans="1:12">
      <c r="A180" s="610"/>
      <c r="B180" s="201" t="s">
        <v>187</v>
      </c>
      <c r="C180" s="286"/>
      <c r="D180" s="286"/>
      <c r="E180" s="286"/>
      <c r="F180" s="286"/>
      <c r="G180" s="198">
        <v>8470</v>
      </c>
      <c r="H180" s="286"/>
      <c r="I180" s="286"/>
      <c r="J180" s="611"/>
      <c r="K180" s="290"/>
      <c r="L180" s="290"/>
    </row>
    <row r="181" spans="1:12">
      <c r="A181" s="610"/>
      <c r="B181" s="201" t="s">
        <v>188</v>
      </c>
      <c r="C181" s="286"/>
      <c r="D181" s="286"/>
      <c r="E181" s="286"/>
      <c r="F181" s="286"/>
      <c r="G181" s="198">
        <v>16930</v>
      </c>
      <c r="H181" s="286"/>
      <c r="I181" s="286"/>
      <c r="J181" s="611"/>
      <c r="K181" s="290"/>
      <c r="L181" s="290"/>
    </row>
    <row r="182" spans="1:12">
      <c r="A182" s="610"/>
      <c r="B182" s="201" t="s">
        <v>189</v>
      </c>
      <c r="C182" s="286"/>
      <c r="D182" s="286"/>
      <c r="E182" s="286"/>
      <c r="F182" s="286"/>
      <c r="G182" s="215">
        <v>5970</v>
      </c>
      <c r="H182" s="286"/>
      <c r="I182" s="286"/>
      <c r="J182" s="611"/>
      <c r="K182" s="290"/>
      <c r="L182" s="290"/>
    </row>
    <row r="183" spans="1:12">
      <c r="A183" s="610"/>
      <c r="B183" s="291" t="s">
        <v>8</v>
      </c>
      <c r="C183" s="286"/>
      <c r="D183" s="286"/>
      <c r="E183" s="286"/>
      <c r="F183" s="286"/>
      <c r="G183" s="214"/>
      <c r="H183" s="286"/>
      <c r="I183" s="286"/>
      <c r="J183" s="611"/>
      <c r="K183" s="290"/>
      <c r="L183" s="290"/>
    </row>
    <row r="184" spans="1:12">
      <c r="A184" s="579"/>
      <c r="B184" s="291"/>
      <c r="C184" s="286"/>
      <c r="D184" s="286"/>
      <c r="E184" s="286"/>
      <c r="F184" s="286"/>
      <c r="G184" s="214"/>
      <c r="H184" s="376"/>
      <c r="I184" s="376"/>
      <c r="J184" s="581"/>
      <c r="K184" s="278"/>
      <c r="L184" s="278"/>
    </row>
    <row r="185" spans="1:12">
      <c r="A185" s="579"/>
      <c r="B185" s="285" t="s">
        <v>535</v>
      </c>
      <c r="C185" s="286"/>
      <c r="D185" s="286"/>
      <c r="E185" s="286"/>
      <c r="F185" s="286"/>
      <c r="G185" s="612"/>
      <c r="H185" s="376"/>
      <c r="I185" s="376"/>
      <c r="J185" s="581"/>
      <c r="K185" s="278"/>
      <c r="L185" s="278"/>
    </row>
    <row r="186" spans="1:12">
      <c r="A186" s="610"/>
      <c r="B186" s="201" t="s">
        <v>152</v>
      </c>
      <c r="C186" s="286"/>
      <c r="D186" s="286"/>
      <c r="E186" s="286"/>
      <c r="F186" s="286"/>
      <c r="G186" s="198">
        <v>7780</v>
      </c>
      <c r="H186" s="286"/>
      <c r="I186" s="286"/>
      <c r="J186" s="611"/>
      <c r="K186" s="290"/>
      <c r="L186" s="290"/>
    </row>
    <row r="187" spans="1:12">
      <c r="A187" s="610"/>
      <c r="B187" s="201" t="s">
        <v>153</v>
      </c>
      <c r="C187" s="286"/>
      <c r="D187" s="286"/>
      <c r="E187" s="286"/>
      <c r="F187" s="286"/>
      <c r="G187" s="198"/>
      <c r="H187" s="286"/>
      <c r="I187" s="286"/>
      <c r="J187" s="611"/>
      <c r="K187" s="290"/>
      <c r="L187" s="290"/>
    </row>
    <row r="188" spans="1:12">
      <c r="A188" s="579"/>
      <c r="B188" s="613"/>
      <c r="C188" s="196"/>
      <c r="D188" s="196"/>
      <c r="E188" s="196"/>
      <c r="F188" s="196"/>
      <c r="G188" s="614"/>
      <c r="H188" s="376"/>
      <c r="I188" s="376"/>
      <c r="J188" s="581"/>
      <c r="K188" s="278"/>
      <c r="L188" s="278"/>
    </row>
    <row r="189" spans="1:12">
      <c r="A189" s="579"/>
      <c r="B189" s="284" t="s">
        <v>154</v>
      </c>
      <c r="C189" s="196"/>
      <c r="D189" s="196"/>
      <c r="E189" s="196"/>
      <c r="F189" s="196"/>
      <c r="G189" s="614"/>
      <c r="H189" s="376"/>
      <c r="I189" s="376"/>
      <c r="J189" s="581"/>
      <c r="K189" s="278"/>
      <c r="L189" s="278"/>
    </row>
    <row r="190" spans="1:12">
      <c r="A190" s="610"/>
      <c r="B190" s="201" t="s">
        <v>155</v>
      </c>
      <c r="C190" s="286"/>
      <c r="D190" s="286"/>
      <c r="E190" s="286"/>
      <c r="F190" s="286"/>
      <c r="G190" s="198">
        <v>5860</v>
      </c>
      <c r="H190" s="286"/>
      <c r="I190" s="286"/>
      <c r="J190" s="611"/>
      <c r="K190" s="290"/>
      <c r="L190" s="290"/>
    </row>
    <row r="191" spans="1:12">
      <c r="A191" s="579"/>
      <c r="B191" s="613"/>
      <c r="C191" s="286"/>
      <c r="D191" s="286"/>
      <c r="E191" s="286"/>
      <c r="F191" s="286"/>
      <c r="G191" s="615"/>
      <c r="H191" s="376"/>
      <c r="I191" s="376"/>
      <c r="J191" s="581"/>
      <c r="K191" s="278"/>
      <c r="L191" s="278"/>
    </row>
    <row r="192" spans="1:12">
      <c r="A192" s="579"/>
      <c r="B192" s="284" t="s">
        <v>738</v>
      </c>
      <c r="C192" s="196"/>
      <c r="D192" s="196"/>
      <c r="E192" s="196"/>
      <c r="F192" s="196"/>
      <c r="G192" s="198"/>
      <c r="H192" s="376"/>
      <c r="I192" s="376"/>
      <c r="J192" s="581"/>
      <c r="K192" s="278"/>
      <c r="L192" s="278"/>
    </row>
    <row r="193" spans="1:12">
      <c r="A193" s="579"/>
      <c r="B193" s="201" t="s">
        <v>739</v>
      </c>
      <c r="C193" s="286"/>
      <c r="D193" s="286"/>
      <c r="E193" s="286"/>
      <c r="F193" s="286"/>
      <c r="G193" s="198">
        <v>97590</v>
      </c>
      <c r="H193" s="286"/>
      <c r="I193" s="376"/>
      <c r="J193" s="581"/>
      <c r="K193" s="278"/>
      <c r="L193" s="278"/>
    </row>
    <row r="194" spans="1:12">
      <c r="A194" s="579"/>
      <c r="B194" s="580"/>
      <c r="C194" s="376"/>
      <c r="D194" s="376"/>
      <c r="E194" s="376"/>
      <c r="F194" s="376"/>
      <c r="G194" s="376"/>
      <c r="H194" s="376"/>
      <c r="I194" s="376"/>
      <c r="J194" s="581"/>
      <c r="K194" s="278"/>
      <c r="L194" s="278"/>
    </row>
    <row r="195" spans="1:12" ht="15.75">
      <c r="A195" s="616"/>
      <c r="B195" s="637" t="s">
        <v>422</v>
      </c>
      <c r="C195" s="216"/>
      <c r="D195" s="216"/>
      <c r="E195" s="216"/>
      <c r="F195" s="216"/>
      <c r="G195" s="216"/>
      <c r="H195" s="216"/>
      <c r="I195" s="376"/>
      <c r="J195" s="581"/>
      <c r="K195" s="278"/>
      <c r="L195" s="278"/>
    </row>
    <row r="196" spans="1:12">
      <c r="A196" s="579"/>
      <c r="B196" s="217" t="s">
        <v>42</v>
      </c>
      <c r="C196" s="987" t="s">
        <v>43</v>
      </c>
      <c r="D196" s="987"/>
      <c r="E196" s="988"/>
      <c r="F196" s="989" t="s">
        <v>44</v>
      </c>
      <c r="G196" s="987"/>
      <c r="H196" s="987"/>
      <c r="I196" s="376"/>
      <c r="J196" s="581"/>
      <c r="K196" s="278"/>
      <c r="L196" s="278"/>
    </row>
    <row r="197" spans="1:12" ht="25.5">
      <c r="A197" s="579"/>
      <c r="B197" s="218" t="s">
        <v>265</v>
      </c>
      <c r="C197" s="219" t="s">
        <v>192</v>
      </c>
      <c r="D197" s="219" t="s">
        <v>193</v>
      </c>
      <c r="E197" s="219" t="s">
        <v>415</v>
      </c>
      <c r="F197" s="220" t="s">
        <v>192</v>
      </c>
      <c r="G197" s="219" t="s">
        <v>193</v>
      </c>
      <c r="H197" s="219" t="s">
        <v>415</v>
      </c>
      <c r="I197" s="376"/>
      <c r="J197" s="581"/>
      <c r="K197" s="278"/>
      <c r="L197" s="278"/>
    </row>
    <row r="198" spans="1:12">
      <c r="A198" s="579"/>
      <c r="B198" s="221"/>
      <c r="C198" s="638" t="s">
        <v>267</v>
      </c>
      <c r="D198" s="638" t="s">
        <v>267</v>
      </c>
      <c r="E198" s="638" t="s">
        <v>268</v>
      </c>
      <c r="F198" s="639" t="s">
        <v>267</v>
      </c>
      <c r="G198" s="638" t="s">
        <v>267</v>
      </c>
      <c r="H198" s="638" t="s">
        <v>268</v>
      </c>
      <c r="I198" s="376"/>
      <c r="J198" s="581"/>
      <c r="K198" s="278"/>
      <c r="L198" s="278"/>
    </row>
    <row r="199" spans="1:12">
      <c r="A199" s="579"/>
      <c r="B199" s="617"/>
      <c r="C199" s="618"/>
      <c r="D199" s="618"/>
      <c r="E199" s="618"/>
      <c r="F199" s="222"/>
      <c r="G199" s="223"/>
      <c r="H199" s="223"/>
      <c r="I199" s="376"/>
      <c r="J199" s="581"/>
      <c r="K199" s="278"/>
      <c r="L199" s="278"/>
    </row>
    <row r="200" spans="1:12">
      <c r="A200" s="579"/>
      <c r="B200" s="640" t="s">
        <v>384</v>
      </c>
      <c r="C200" s="223"/>
      <c r="D200" s="223"/>
      <c r="E200" s="223"/>
      <c r="F200" s="222"/>
      <c r="G200" s="223"/>
      <c r="H200" s="223"/>
      <c r="I200" s="376"/>
      <c r="J200" s="581"/>
      <c r="K200" s="278"/>
      <c r="L200" s="278"/>
    </row>
    <row r="201" spans="1:12">
      <c r="A201" s="579"/>
      <c r="B201" s="146" t="s">
        <v>384</v>
      </c>
      <c r="C201" s="619"/>
      <c r="D201" s="619"/>
      <c r="E201" s="619"/>
      <c r="F201" s="224"/>
      <c r="G201" s="223"/>
      <c r="H201" s="223"/>
      <c r="I201" s="376"/>
      <c r="J201" s="581"/>
      <c r="K201" s="278"/>
      <c r="L201" s="278"/>
    </row>
    <row r="202" spans="1:12" ht="15">
      <c r="A202" s="579"/>
      <c r="B202" s="146" t="s">
        <v>385</v>
      </c>
      <c r="C202" s="208">
        <v>46410</v>
      </c>
      <c r="D202" s="208">
        <v>8230</v>
      </c>
      <c r="E202" s="208">
        <v>8130</v>
      </c>
      <c r="F202" s="207">
        <v>49658.700000000004</v>
      </c>
      <c r="G202" s="208">
        <v>9053</v>
      </c>
      <c r="H202" s="208">
        <v>9674.6999999999989</v>
      </c>
      <c r="I202" s="265"/>
      <c r="J202" s="24"/>
      <c r="K202" s="379"/>
      <c r="L202" s="375"/>
    </row>
    <row r="203" spans="1:12">
      <c r="A203" s="579"/>
      <c r="B203" s="146" t="s">
        <v>386</v>
      </c>
      <c r="C203" s="619"/>
      <c r="D203" s="619"/>
      <c r="E203" s="619"/>
      <c r="F203" s="211"/>
      <c r="G203" s="212"/>
      <c r="H203" s="208"/>
      <c r="I203" s="376"/>
      <c r="J203" s="24"/>
      <c r="K203" s="375"/>
      <c r="L203" s="375"/>
    </row>
    <row r="204" spans="1:12">
      <c r="A204" s="579"/>
      <c r="B204" s="146" t="s">
        <v>387</v>
      </c>
      <c r="C204" s="208">
        <v>42770</v>
      </c>
      <c r="D204" s="208">
        <v>8230</v>
      </c>
      <c r="E204" s="208">
        <v>7370</v>
      </c>
      <c r="F204" s="207">
        <v>45763.9</v>
      </c>
      <c r="G204" s="208">
        <v>9053</v>
      </c>
      <c r="H204" s="208">
        <v>8770.2999999999993</v>
      </c>
      <c r="I204" s="286"/>
      <c r="J204" s="24"/>
      <c r="K204" s="375"/>
      <c r="L204" s="375"/>
    </row>
    <row r="205" spans="1:12">
      <c r="A205" s="579"/>
      <c r="B205" s="146" t="s">
        <v>388</v>
      </c>
      <c r="C205" s="208">
        <v>68190</v>
      </c>
      <c r="D205" s="208">
        <v>8230</v>
      </c>
      <c r="E205" s="208">
        <v>7370</v>
      </c>
      <c r="F205" s="207">
        <v>72963.3</v>
      </c>
      <c r="G205" s="208">
        <v>9053</v>
      </c>
      <c r="H205" s="208">
        <v>8770.2999999999993</v>
      </c>
      <c r="I205" s="286"/>
      <c r="J205" s="24"/>
      <c r="K205" s="375"/>
      <c r="L205" s="375"/>
    </row>
    <row r="206" spans="1:12">
      <c r="A206" s="579"/>
      <c r="B206" s="144"/>
      <c r="C206" s="620"/>
      <c r="D206" s="620"/>
      <c r="E206" s="620"/>
      <c r="F206" s="620"/>
      <c r="G206" s="620"/>
      <c r="H206" s="620"/>
      <c r="I206" s="376"/>
      <c r="J206" s="581"/>
      <c r="K206" s="278"/>
      <c r="L206" s="278"/>
    </row>
    <row r="207" spans="1:12">
      <c r="A207" s="579"/>
      <c r="B207" s="146" t="s">
        <v>378</v>
      </c>
      <c r="C207" s="619"/>
      <c r="D207" s="619"/>
      <c r="E207" s="619"/>
      <c r="F207" s="619"/>
      <c r="G207" s="619"/>
      <c r="H207" s="621"/>
      <c r="I207" s="376"/>
      <c r="J207" s="581"/>
      <c r="K207" s="278"/>
      <c r="L207" s="278"/>
    </row>
    <row r="208" spans="1:12">
      <c r="A208" s="579"/>
      <c r="B208" s="146" t="s">
        <v>389</v>
      </c>
      <c r="C208" s="619"/>
      <c r="D208" s="619"/>
      <c r="E208" s="619"/>
      <c r="F208" s="619"/>
      <c r="G208" s="619"/>
      <c r="H208" s="621"/>
      <c r="I208" s="376"/>
      <c r="J208" s="581"/>
      <c r="K208" s="278"/>
      <c r="L208" s="278"/>
    </row>
    <row r="209" spans="1:12">
      <c r="A209" s="579"/>
      <c r="B209" s="146" t="s">
        <v>390</v>
      </c>
      <c r="C209" s="223"/>
      <c r="D209" s="223"/>
      <c r="E209" s="223"/>
      <c r="F209" s="223"/>
      <c r="G209" s="223"/>
      <c r="H209" s="223"/>
      <c r="I209" s="376"/>
      <c r="J209" s="581"/>
      <c r="K209" s="278"/>
      <c r="L209" s="278"/>
    </row>
    <row r="210" spans="1:12">
      <c r="A210" s="579"/>
      <c r="B210" s="622"/>
      <c r="C210" s="223"/>
      <c r="D210" s="146"/>
      <c r="E210" s="146"/>
      <c r="F210" s="223"/>
      <c r="G210" s="223"/>
      <c r="H210" s="223"/>
      <c r="I210" s="376"/>
      <c r="J210" s="581"/>
      <c r="K210" s="278"/>
      <c r="L210" s="278"/>
    </row>
    <row r="211" spans="1:12">
      <c r="A211" s="579"/>
      <c r="B211" s="622"/>
      <c r="C211" s="223"/>
      <c r="D211" s="146"/>
      <c r="E211" s="146"/>
      <c r="F211" s="223"/>
      <c r="G211" s="223"/>
      <c r="H211" s="223"/>
      <c r="I211" s="376"/>
      <c r="J211" s="581"/>
      <c r="K211" s="278"/>
      <c r="L211" s="278"/>
    </row>
    <row r="212" spans="1:12" ht="15.75">
      <c r="A212" s="579"/>
      <c r="B212" s="641" t="s">
        <v>391</v>
      </c>
      <c r="C212" s="223"/>
      <c r="D212" s="223"/>
      <c r="E212" s="223"/>
      <c r="F212" s="223"/>
      <c r="G212" s="225"/>
      <c r="H212" s="223"/>
      <c r="I212" s="376"/>
      <c r="J212" s="581"/>
      <c r="K212" s="278"/>
      <c r="L212" s="278"/>
    </row>
    <row r="213" spans="1:12" ht="15.75">
      <c r="A213" s="579"/>
      <c r="B213" s="151"/>
      <c r="C213" s="223"/>
      <c r="D213" s="223"/>
      <c r="E213" s="223"/>
      <c r="F213" s="223"/>
      <c r="G213" s="225"/>
      <c r="H213" s="223"/>
      <c r="I213" s="376"/>
      <c r="J213" s="581"/>
      <c r="K213" s="278"/>
      <c r="L213" s="278"/>
    </row>
    <row r="214" spans="1:12">
      <c r="A214" s="579"/>
      <c r="B214" s="221" t="s">
        <v>186</v>
      </c>
      <c r="C214" s="216"/>
      <c r="D214" s="216"/>
      <c r="E214" s="216"/>
      <c r="F214" s="216"/>
      <c r="G214" s="226" t="s">
        <v>254</v>
      </c>
      <c r="H214" s="223"/>
      <c r="I214" s="376"/>
      <c r="J214" s="581"/>
      <c r="K214" s="278"/>
      <c r="L214" s="278"/>
    </row>
    <row r="215" spans="1:12">
      <c r="A215" s="579"/>
      <c r="B215" s="144"/>
      <c r="C215" s="223"/>
      <c r="D215" s="223"/>
      <c r="E215" s="223"/>
      <c r="F215" s="223"/>
      <c r="G215" s="74"/>
      <c r="H215" s="223"/>
      <c r="I215" s="376"/>
      <c r="J215" s="581"/>
      <c r="K215" s="278"/>
      <c r="L215" s="278"/>
    </row>
    <row r="216" spans="1:12">
      <c r="A216" s="579"/>
      <c r="B216" s="144" t="s">
        <v>392</v>
      </c>
      <c r="C216" s="144"/>
      <c r="D216" s="144"/>
      <c r="E216" s="144"/>
      <c r="F216" s="144"/>
      <c r="G216" s="144"/>
      <c r="H216" s="223"/>
      <c r="I216" s="376"/>
      <c r="J216" s="581"/>
      <c r="K216" s="278"/>
      <c r="L216" s="278"/>
    </row>
    <row r="217" spans="1:12">
      <c r="A217" s="623"/>
      <c r="B217" s="624" t="s">
        <v>393</v>
      </c>
      <c r="C217" s="74"/>
      <c r="D217" s="227"/>
      <c r="E217" s="227"/>
      <c r="F217" s="227"/>
      <c r="G217" s="73">
        <v>5980</v>
      </c>
      <c r="H217" s="223"/>
      <c r="I217" s="376"/>
      <c r="J217" s="581"/>
      <c r="K217" s="278"/>
      <c r="L217" s="278"/>
    </row>
    <row r="218" spans="1:12">
      <c r="A218" s="623"/>
      <c r="B218" s="624" t="s">
        <v>394</v>
      </c>
      <c r="C218" s="227"/>
      <c r="D218" s="227"/>
      <c r="E218" s="227"/>
      <c r="F218" s="227"/>
      <c r="G218" s="73">
        <v>47210</v>
      </c>
      <c r="H218" s="223"/>
      <c r="I218" s="376"/>
      <c r="J218" s="581"/>
      <c r="K218" s="278"/>
      <c r="L218" s="278"/>
    </row>
    <row r="219" spans="1:12">
      <c r="A219" s="579"/>
      <c r="B219" s="624"/>
      <c r="C219" s="223"/>
      <c r="D219" s="223"/>
      <c r="E219" s="223"/>
      <c r="F219" s="223"/>
      <c r="G219" s="73"/>
      <c r="H219" s="223"/>
      <c r="I219" s="376"/>
      <c r="J219" s="581"/>
      <c r="K219" s="278"/>
      <c r="L219" s="278"/>
    </row>
    <row r="220" spans="1:12">
      <c r="A220" s="579"/>
      <c r="B220" s="146" t="s">
        <v>378</v>
      </c>
      <c r="C220" s="223"/>
      <c r="D220" s="223"/>
      <c r="E220" s="223"/>
      <c r="F220" s="223"/>
      <c r="G220" s="73"/>
      <c r="H220" s="223"/>
      <c r="I220" s="376"/>
      <c r="J220" s="581"/>
      <c r="K220" s="278"/>
      <c r="L220" s="278"/>
    </row>
    <row r="221" spans="1:12">
      <c r="A221" s="579"/>
      <c r="B221" s="146" t="s">
        <v>395</v>
      </c>
      <c r="C221" s="223"/>
      <c r="D221" s="223"/>
      <c r="E221" s="223"/>
      <c r="F221" s="223"/>
      <c r="G221" s="73"/>
      <c r="H221" s="223"/>
      <c r="I221" s="376"/>
      <c r="J221" s="581"/>
      <c r="K221" s="292"/>
      <c r="L221" s="278"/>
    </row>
    <row r="222" spans="1:12">
      <c r="A222" s="579"/>
      <c r="B222" s="146"/>
      <c r="C222" s="223"/>
      <c r="D222" s="223"/>
      <c r="E222" s="223"/>
      <c r="F222" s="223"/>
      <c r="G222" s="73"/>
      <c r="H222" s="223"/>
      <c r="I222" s="376"/>
      <c r="J222" s="581"/>
      <c r="K222" s="278"/>
      <c r="L222" s="278"/>
    </row>
    <row r="223" spans="1:12">
      <c r="A223" s="579"/>
      <c r="B223" s="144" t="s">
        <v>190</v>
      </c>
      <c r="C223" s="144"/>
      <c r="D223" s="144"/>
      <c r="E223" s="144"/>
      <c r="F223" s="144"/>
      <c r="G223" s="146"/>
      <c r="H223" s="223"/>
      <c r="I223" s="376"/>
      <c r="J223" s="581"/>
      <c r="K223" s="278"/>
      <c r="L223" s="278"/>
    </row>
    <row r="224" spans="1:12">
      <c r="A224" s="623"/>
      <c r="B224" s="624" t="s">
        <v>396</v>
      </c>
      <c r="C224" s="74"/>
      <c r="D224" s="227"/>
      <c r="E224" s="227"/>
      <c r="F224" s="227"/>
      <c r="G224" s="73">
        <v>1940</v>
      </c>
      <c r="H224" s="223"/>
      <c r="I224" s="376"/>
      <c r="J224" s="581"/>
      <c r="K224" s="278"/>
      <c r="L224" s="278"/>
    </row>
    <row r="225" spans="1:12">
      <c r="A225" s="623"/>
      <c r="B225" s="624" t="s">
        <v>397</v>
      </c>
      <c r="C225" s="227"/>
      <c r="D225" s="227"/>
      <c r="E225" s="227"/>
      <c r="F225" s="227"/>
      <c r="G225" s="73">
        <v>1940</v>
      </c>
      <c r="H225" s="223"/>
      <c r="I225" s="376"/>
      <c r="J225" s="581"/>
      <c r="K225" s="278"/>
      <c r="L225" s="278"/>
    </row>
    <row r="226" spans="1:12">
      <c r="A226" s="623"/>
      <c r="B226" s="624" t="s">
        <v>398</v>
      </c>
      <c r="C226" s="227"/>
      <c r="D226" s="227"/>
      <c r="E226" s="227"/>
      <c r="F226" s="227"/>
      <c r="G226" s="73">
        <v>3680</v>
      </c>
      <c r="H226" s="223"/>
      <c r="I226" s="376"/>
      <c r="J226" s="581"/>
      <c r="K226" s="278"/>
      <c r="L226" s="278"/>
    </row>
    <row r="227" spans="1:12">
      <c r="A227" s="579"/>
      <c r="B227" s="221"/>
      <c r="C227" s="216"/>
      <c r="D227" s="216"/>
      <c r="E227" s="216"/>
      <c r="F227" s="216"/>
      <c r="G227" s="226"/>
      <c r="H227" s="223"/>
      <c r="I227" s="376"/>
      <c r="J227" s="581"/>
      <c r="K227" s="278"/>
      <c r="L227" s="278"/>
    </row>
    <row r="228" spans="1:12">
      <c r="A228" s="625"/>
      <c r="B228" s="71"/>
      <c r="C228" s="71"/>
      <c r="D228" s="71"/>
      <c r="E228" s="71"/>
      <c r="F228" s="71"/>
      <c r="G228" s="71"/>
      <c r="H228" s="70"/>
      <c r="I228" s="626"/>
      <c r="J228" s="627"/>
      <c r="K228" s="6"/>
      <c r="L228" s="6"/>
    </row>
    <row r="229" spans="1:12" ht="13.5" thickBot="1">
      <c r="A229" s="628"/>
      <c r="B229" s="629"/>
      <c r="C229" s="630"/>
      <c r="D229" s="631"/>
      <c r="E229" s="631"/>
      <c r="F229" s="631"/>
      <c r="G229" s="632"/>
      <c r="H229" s="631"/>
      <c r="I229" s="633"/>
      <c r="J229" s="634"/>
      <c r="K229" s="6"/>
      <c r="L229" s="6"/>
    </row>
    <row r="230" spans="1:12">
      <c r="A230" s="67"/>
      <c r="B230" s="68"/>
      <c r="C230" s="70"/>
      <c r="D230" s="70"/>
      <c r="E230" s="70"/>
      <c r="F230" s="70"/>
      <c r="G230" s="73"/>
      <c r="H230" s="58"/>
      <c r="I230" s="6"/>
      <c r="J230" s="6"/>
      <c r="K230" s="6"/>
      <c r="L230" s="6"/>
    </row>
    <row r="231" spans="1:12">
      <c r="A231" s="67"/>
      <c r="B231" s="68"/>
      <c r="C231" s="70"/>
      <c r="D231" s="70"/>
      <c r="E231" s="70"/>
      <c r="F231" s="70"/>
      <c r="G231" s="74"/>
      <c r="H231" s="58"/>
      <c r="I231" s="6"/>
      <c r="J231" s="6"/>
      <c r="K231" s="6"/>
      <c r="L231" s="6"/>
    </row>
    <row r="232" spans="1:12">
      <c r="A232" s="67"/>
      <c r="B232" s="56"/>
      <c r="C232" s="70"/>
      <c r="D232" s="70"/>
      <c r="E232" s="70"/>
      <c r="F232" s="70"/>
      <c r="G232" s="75"/>
      <c r="H232" s="58"/>
      <c r="I232" s="6"/>
      <c r="J232" s="6"/>
      <c r="K232" s="6"/>
      <c r="L232" s="6"/>
    </row>
    <row r="233" spans="1:12">
      <c r="A233" s="67"/>
      <c r="B233" s="56"/>
      <c r="C233" s="70"/>
      <c r="D233" s="70"/>
      <c r="E233" s="70"/>
      <c r="F233" s="70"/>
      <c r="G233" s="73"/>
      <c r="H233" s="58"/>
      <c r="I233" s="6"/>
      <c r="J233" s="6"/>
      <c r="K233" s="6"/>
      <c r="L233" s="6"/>
    </row>
    <row r="234" spans="1:12">
      <c r="A234" s="67"/>
      <c r="B234" s="76"/>
      <c r="C234" s="70"/>
      <c r="D234" s="70"/>
      <c r="E234" s="70"/>
      <c r="F234" s="70"/>
      <c r="G234" s="73"/>
      <c r="H234" s="58"/>
      <c r="I234" s="6"/>
      <c r="J234" s="6"/>
      <c r="K234" s="6"/>
      <c r="L234" s="6"/>
    </row>
    <row r="235" spans="1:12">
      <c r="A235" s="67"/>
      <c r="B235" s="71"/>
      <c r="C235" s="71"/>
      <c r="D235" s="71"/>
      <c r="E235" s="71"/>
      <c r="F235" s="71"/>
      <c r="G235" s="77"/>
      <c r="H235" s="58"/>
      <c r="I235" s="6"/>
      <c r="J235" s="6"/>
      <c r="K235" s="6"/>
      <c r="L235" s="6"/>
    </row>
    <row r="236" spans="1:12">
      <c r="A236" s="67"/>
      <c r="B236" s="68"/>
      <c r="C236" s="72"/>
      <c r="D236" s="70"/>
      <c r="E236" s="70"/>
      <c r="F236" s="70"/>
      <c r="G236" s="73"/>
      <c r="H236" s="58"/>
      <c r="I236" s="6"/>
      <c r="J236" s="6"/>
      <c r="K236" s="6"/>
      <c r="L236" s="6"/>
    </row>
    <row r="237" spans="1:12">
      <c r="A237" s="67"/>
      <c r="B237" s="68"/>
      <c r="C237" s="70"/>
      <c r="D237" s="70"/>
      <c r="E237" s="70"/>
      <c r="F237" s="70"/>
      <c r="G237" s="73"/>
      <c r="H237" s="58"/>
      <c r="I237" s="6"/>
      <c r="J237" s="6"/>
      <c r="K237" s="6"/>
      <c r="L237" s="6"/>
    </row>
    <row r="238" spans="1:12">
      <c r="A238" s="67"/>
      <c r="B238" s="68"/>
      <c r="C238" s="70"/>
      <c r="D238" s="70"/>
      <c r="E238" s="70"/>
      <c r="F238" s="70"/>
      <c r="G238" s="73"/>
      <c r="H238" s="58"/>
      <c r="I238" s="6"/>
      <c r="J238" s="6"/>
      <c r="K238" s="6"/>
      <c r="L238" s="6"/>
    </row>
  </sheetData>
  <mergeCells count="7">
    <mergeCell ref="C6:F6"/>
    <mergeCell ref="G6:J6"/>
    <mergeCell ref="C196:E196"/>
    <mergeCell ref="F196:H196"/>
    <mergeCell ref="A1:G1"/>
    <mergeCell ref="H1:J1"/>
    <mergeCell ref="A4:J4"/>
  </mergeCells>
  <phoneticPr fontId="0" type="noConversion"/>
  <hyperlinks>
    <hyperlink ref="H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election activeCell="K1" sqref="K1:L1"/>
    </sheetView>
  </sheetViews>
  <sheetFormatPr defaultRowHeight="12.75"/>
  <cols>
    <col min="1" max="1" width="10.28515625" customWidth="1"/>
    <col min="2" max="2" width="25" customWidth="1"/>
    <col min="3" max="3" width="21.140625" customWidth="1"/>
    <col min="5" max="5" width="11" bestFit="1" customWidth="1"/>
    <col min="6" max="6" width="14.85546875" customWidth="1"/>
    <col min="7" max="7" width="10" bestFit="1" customWidth="1"/>
    <col min="8" max="8" width="10.42578125" bestFit="1" customWidth="1"/>
    <col min="9" max="9" width="11.28515625" customWidth="1"/>
    <col min="10" max="10" width="14.140625" customWidth="1"/>
    <col min="11" max="11" width="10" bestFit="1" customWidth="1"/>
    <col min="12" max="12" width="14.28515625" customWidth="1"/>
  </cols>
  <sheetData>
    <row r="1" spans="1:13" ht="21" thickBot="1">
      <c r="A1" s="977" t="s">
        <v>803</v>
      </c>
      <c r="B1" s="978"/>
      <c r="C1" s="978"/>
      <c r="D1" s="978"/>
      <c r="E1" s="978"/>
      <c r="F1" s="978"/>
      <c r="G1" s="978"/>
      <c r="H1" s="978"/>
      <c r="I1" s="978"/>
      <c r="J1" s="978"/>
      <c r="K1" s="975" t="s">
        <v>80</v>
      </c>
      <c r="L1" s="976"/>
    </row>
    <row r="2" spans="1:13" s="504" customFormat="1" ht="21" thickBot="1">
      <c r="A2" s="517"/>
      <c r="B2" s="517"/>
      <c r="C2" s="265"/>
      <c r="D2" s="518"/>
      <c r="E2" s="518"/>
      <c r="F2" s="518"/>
    </row>
    <row r="3" spans="1:13" ht="13.5" thickBot="1">
      <c r="A3" s="990" t="s">
        <v>921</v>
      </c>
      <c r="B3" s="991"/>
      <c r="C3" s="991"/>
      <c r="D3" s="991"/>
      <c r="E3" s="991"/>
      <c r="F3" s="991"/>
      <c r="G3" s="991"/>
      <c r="H3" s="991"/>
      <c r="I3" s="991"/>
      <c r="J3" s="991"/>
      <c r="K3" s="991"/>
      <c r="L3" s="992"/>
      <c r="M3" s="70"/>
    </row>
    <row r="4" spans="1:13" ht="10.9" customHeight="1">
      <c r="A4" s="397"/>
      <c r="B4" s="647"/>
      <c r="C4" s="55"/>
      <c r="D4" s="50"/>
      <c r="E4" s="45"/>
      <c r="F4" s="45"/>
      <c r="G4" s="45"/>
      <c r="H4" s="46"/>
      <c r="I4" s="47"/>
      <c r="J4" s="50"/>
      <c r="K4" s="50"/>
      <c r="L4" s="648"/>
      <c r="M4" s="44"/>
    </row>
    <row r="5" spans="1:13">
      <c r="A5" s="649"/>
      <c r="B5" s="48"/>
      <c r="C5" s="49"/>
      <c r="D5" s="993" t="s">
        <v>43</v>
      </c>
      <c r="E5" s="993"/>
      <c r="F5" s="993"/>
      <c r="G5" s="993"/>
      <c r="H5" s="994"/>
      <c r="I5" s="995" t="s">
        <v>44</v>
      </c>
      <c r="J5" s="996"/>
      <c r="K5" s="996"/>
      <c r="L5" s="997"/>
      <c r="M5" s="50"/>
    </row>
    <row r="6" spans="1:13" ht="27" customHeight="1">
      <c r="A6" s="650" t="s">
        <v>362</v>
      </c>
      <c r="B6" s="646" t="s">
        <v>42</v>
      </c>
      <c r="C6" s="51"/>
      <c r="D6" s="51"/>
      <c r="E6" s="52" t="s">
        <v>354</v>
      </c>
      <c r="F6" s="53" t="s">
        <v>741</v>
      </c>
      <c r="G6" s="53" t="s">
        <v>355</v>
      </c>
      <c r="H6" s="54" t="s">
        <v>5</v>
      </c>
      <c r="I6" s="52" t="s">
        <v>354</v>
      </c>
      <c r="J6" s="53" t="s">
        <v>741</v>
      </c>
      <c r="K6" s="53" t="s">
        <v>355</v>
      </c>
      <c r="L6" s="651" t="s">
        <v>5</v>
      </c>
      <c r="M6" s="55"/>
    </row>
    <row r="7" spans="1:13">
      <c r="A7" s="397">
        <v>3311</v>
      </c>
      <c r="B7" s="76" t="s">
        <v>400</v>
      </c>
      <c r="C7" s="55"/>
      <c r="D7" s="55"/>
      <c r="E7" s="652">
        <v>59680</v>
      </c>
      <c r="F7" s="652">
        <v>18480</v>
      </c>
      <c r="G7" s="652">
        <v>8450</v>
      </c>
      <c r="H7" s="652">
        <v>8310</v>
      </c>
      <c r="I7" s="166">
        <f>E7*1.07</f>
        <v>63857.600000000006</v>
      </c>
      <c r="J7" s="166">
        <f>F7*1.07</f>
        <v>19773.600000000002</v>
      </c>
      <c r="K7" s="166">
        <f>G7*1.11</f>
        <v>9379.5</v>
      </c>
      <c r="L7" s="653">
        <f>H7*1.19</f>
        <v>9888.9</v>
      </c>
      <c r="M7" s="57"/>
    </row>
    <row r="8" spans="1:13">
      <c r="A8" s="397">
        <v>3315</v>
      </c>
      <c r="B8" s="55" t="s">
        <v>399</v>
      </c>
      <c r="C8" s="55"/>
      <c r="D8" s="55"/>
      <c r="E8" s="652">
        <v>54770</v>
      </c>
      <c r="F8" s="652">
        <v>14660</v>
      </c>
      <c r="G8" s="652">
        <v>6010</v>
      </c>
      <c r="H8" s="652">
        <v>5700</v>
      </c>
      <c r="I8" s="166">
        <f>E8*1.05</f>
        <v>57508.5</v>
      </c>
      <c r="J8" s="166">
        <f>F8*1.05</f>
        <v>15393</v>
      </c>
      <c r="K8" s="166">
        <f>G8*1.1</f>
        <v>6611.0000000000009</v>
      </c>
      <c r="L8" s="653">
        <f>H8*1.19</f>
        <v>6783</v>
      </c>
      <c r="M8" s="57"/>
    </row>
    <row r="9" spans="1:13">
      <c r="A9" s="397">
        <v>1080</v>
      </c>
      <c r="B9" s="55" t="s">
        <v>401</v>
      </c>
      <c r="C9" s="55"/>
      <c r="D9" s="55"/>
      <c r="E9" s="652">
        <f>+E7</f>
        <v>59680</v>
      </c>
      <c r="F9" s="652">
        <v>0</v>
      </c>
      <c r="G9" s="652">
        <f>+G7</f>
        <v>8450</v>
      </c>
      <c r="H9" s="652">
        <f>+H7</f>
        <v>8310</v>
      </c>
      <c r="I9" s="166">
        <f>I7</f>
        <v>63857.600000000006</v>
      </c>
      <c r="J9" s="166"/>
      <c r="K9" s="166">
        <f>+K7</f>
        <v>9379.5</v>
      </c>
      <c r="L9" s="653">
        <f>+L7</f>
        <v>9888.9</v>
      </c>
      <c r="M9" s="57"/>
    </row>
    <row r="10" spans="1:13">
      <c r="A10" s="397">
        <v>1980</v>
      </c>
      <c r="B10" s="55" t="s">
        <v>402</v>
      </c>
      <c r="C10" s="55"/>
      <c r="D10" s="55"/>
      <c r="E10" s="652">
        <f>+E8</f>
        <v>54770</v>
      </c>
      <c r="F10" s="652">
        <v>0</v>
      </c>
      <c r="G10" s="652">
        <f>+G8</f>
        <v>6010</v>
      </c>
      <c r="H10" s="652">
        <f>+H8</f>
        <v>5700</v>
      </c>
      <c r="I10" s="166">
        <f>I8</f>
        <v>57508.5</v>
      </c>
      <c r="J10" s="166"/>
      <c r="K10" s="166">
        <f>+K8</f>
        <v>6611.0000000000009</v>
      </c>
      <c r="L10" s="653">
        <f>+L8</f>
        <v>6783</v>
      </c>
      <c r="M10" s="57"/>
    </row>
    <row r="11" spans="1:13">
      <c r="A11" s="397"/>
      <c r="B11" s="76"/>
      <c r="C11" s="654"/>
      <c r="D11" s="55"/>
      <c r="E11" s="55"/>
      <c r="F11" s="55"/>
      <c r="G11" s="55"/>
      <c r="H11" s="55"/>
      <c r="I11" s="55"/>
      <c r="J11" s="55"/>
      <c r="K11" s="55"/>
      <c r="L11" s="655"/>
      <c r="M11" s="174"/>
    </row>
    <row r="12" spans="1:13">
      <c r="A12" s="397"/>
      <c r="B12" s="398" t="s">
        <v>357</v>
      </c>
      <c r="C12" s="70"/>
      <c r="D12" s="55"/>
      <c r="E12" s="55"/>
      <c r="F12" s="55"/>
      <c r="G12" s="55"/>
      <c r="H12" s="55"/>
      <c r="I12" s="55"/>
      <c r="J12" s="55"/>
      <c r="K12" s="55"/>
      <c r="L12" s="655"/>
      <c r="M12" s="42"/>
    </row>
    <row r="13" spans="1:13">
      <c r="A13" s="397"/>
      <c r="B13" s="76" t="s">
        <v>351</v>
      </c>
      <c r="C13" s="656">
        <v>4860</v>
      </c>
      <c r="D13" s="55"/>
      <c r="E13" s="55"/>
      <c r="F13" s="55"/>
      <c r="G13" s="55"/>
      <c r="H13" s="55"/>
      <c r="I13" s="657"/>
      <c r="J13" s="657"/>
      <c r="K13" s="657"/>
      <c r="L13" s="658"/>
      <c r="M13" s="42"/>
    </row>
    <row r="14" spans="1:13">
      <c r="A14" s="397"/>
      <c r="B14" s="76" t="s">
        <v>352</v>
      </c>
      <c r="C14" s="656">
        <v>5400</v>
      </c>
      <c r="D14" s="55"/>
      <c r="E14" s="659"/>
      <c r="F14" s="659"/>
      <c r="G14" s="659"/>
      <c r="H14" s="659"/>
      <c r="I14" s="660"/>
      <c r="J14" s="660"/>
      <c r="K14" s="660"/>
      <c r="L14" s="661"/>
      <c r="M14" s="42"/>
    </row>
    <row r="15" spans="1:13">
      <c r="A15" s="397"/>
      <c r="B15" s="76" t="s">
        <v>353</v>
      </c>
      <c r="C15" s="656">
        <v>5830</v>
      </c>
      <c r="D15" s="55"/>
      <c r="E15" s="659"/>
      <c r="F15" s="659"/>
      <c r="G15" s="659"/>
      <c r="H15" s="659"/>
      <c r="I15" s="660"/>
      <c r="J15" s="660"/>
      <c r="K15" s="660"/>
      <c r="L15" s="661"/>
      <c r="M15" s="42"/>
    </row>
    <row r="16" spans="1:13" ht="13.5" thickBot="1">
      <c r="A16" s="396"/>
      <c r="B16" s="3"/>
      <c r="C16" s="3"/>
      <c r="D16" s="3"/>
      <c r="E16" s="3"/>
      <c r="F16" s="3"/>
      <c r="G16" s="3"/>
      <c r="H16" s="3"/>
      <c r="I16" s="3"/>
      <c r="J16" s="3"/>
      <c r="K16" s="3"/>
      <c r="L16" s="102"/>
    </row>
  </sheetData>
  <mergeCells count="5">
    <mergeCell ref="A3:L3"/>
    <mergeCell ref="K1:L1"/>
    <mergeCell ref="D5:H5"/>
    <mergeCell ref="I5:L5"/>
    <mergeCell ref="A1:J1"/>
  </mergeCells>
  <hyperlinks>
    <hyperlink ref="K1" location="Indhold!A1" display="Tilbage til indholdsoversigte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F45"/>
  <sheetViews>
    <sheetView zoomScaleNormal="100" workbookViewId="0">
      <selection activeCell="C1" sqref="C1:E1"/>
    </sheetView>
  </sheetViews>
  <sheetFormatPr defaultRowHeight="12.75"/>
  <cols>
    <col min="1" max="1" width="80.7109375" customWidth="1"/>
    <col min="2" max="2" width="38.28515625" customWidth="1"/>
    <col min="3" max="5" width="9.7109375" customWidth="1"/>
  </cols>
  <sheetData>
    <row r="1" spans="1:6" ht="21" thickBot="1">
      <c r="A1" s="977" t="s">
        <v>803</v>
      </c>
      <c r="B1" s="978"/>
      <c r="C1" s="975" t="s">
        <v>80</v>
      </c>
      <c r="D1" s="975"/>
      <c r="E1" s="976"/>
    </row>
    <row r="2" spans="1:6" s="504" customFormat="1" ht="20.25">
      <c r="A2" s="517"/>
      <c r="B2" s="517"/>
      <c r="C2" s="265"/>
      <c r="D2" s="518"/>
      <c r="E2" s="518"/>
      <c r="F2" s="518"/>
    </row>
    <row r="3" spans="1:6" ht="12.75" customHeight="1" thickBot="1"/>
    <row r="4" spans="1:6" ht="13.5" thickBot="1">
      <c r="A4" s="969" t="s">
        <v>922</v>
      </c>
      <c r="B4" s="970"/>
      <c r="C4" s="348"/>
      <c r="D4" s="350"/>
      <c r="E4" s="662"/>
    </row>
    <row r="5" spans="1:6" ht="15.75">
      <c r="A5" s="663" t="s">
        <v>444</v>
      </c>
      <c r="B5" s="182"/>
      <c r="C5" s="664"/>
      <c r="D5" s="664"/>
      <c r="E5" s="665"/>
    </row>
    <row r="6" spans="1:6" ht="16.5">
      <c r="A6" s="666"/>
      <c r="B6" s="677" t="s">
        <v>254</v>
      </c>
      <c r="C6" s="664"/>
      <c r="D6" s="664"/>
      <c r="E6" s="665"/>
    </row>
    <row r="7" spans="1:6">
      <c r="A7" s="550" t="s">
        <v>730</v>
      </c>
      <c r="B7" s="667">
        <v>7210</v>
      </c>
      <c r="C7" s="265"/>
      <c r="D7" s="265"/>
      <c r="E7" s="24"/>
    </row>
    <row r="8" spans="1:6">
      <c r="A8" s="550" t="s">
        <v>731</v>
      </c>
      <c r="B8" s="667">
        <v>14430</v>
      </c>
      <c r="C8" s="265"/>
      <c r="D8" s="265"/>
      <c r="E8" s="24"/>
    </row>
    <row r="9" spans="1:6">
      <c r="A9" s="550"/>
      <c r="B9" s="667"/>
      <c r="C9" s="265"/>
      <c r="D9" s="265"/>
      <c r="E9" s="24"/>
    </row>
    <row r="10" spans="1:6">
      <c r="A10" s="550" t="s">
        <v>756</v>
      </c>
      <c r="B10" s="667">
        <v>4890</v>
      </c>
      <c r="C10" s="265"/>
      <c r="D10" s="265"/>
      <c r="E10" s="24"/>
    </row>
    <row r="11" spans="1:6">
      <c r="A11" s="550"/>
      <c r="B11" s="667"/>
      <c r="C11" s="265"/>
      <c r="D11" s="265"/>
      <c r="E11" s="24"/>
    </row>
    <row r="12" spans="1:6">
      <c r="A12" s="550"/>
      <c r="B12" s="667"/>
      <c r="C12" s="265"/>
      <c r="D12" s="265"/>
      <c r="E12" s="24"/>
    </row>
    <row r="13" spans="1:6">
      <c r="A13" s="550" t="s">
        <v>804</v>
      </c>
      <c r="B13" s="668">
        <v>7210</v>
      </c>
      <c r="C13" s="265"/>
      <c r="D13" s="265"/>
      <c r="E13" s="24"/>
    </row>
    <row r="14" spans="1:6">
      <c r="A14" s="550"/>
      <c r="B14" s="202"/>
      <c r="C14" s="265"/>
      <c r="D14" s="265"/>
      <c r="E14" s="24"/>
    </row>
    <row r="15" spans="1:6" ht="12" customHeight="1">
      <c r="A15" s="550" t="s">
        <v>805</v>
      </c>
      <c r="B15" s="202">
        <v>6630</v>
      </c>
      <c r="C15" s="265"/>
      <c r="D15" s="265"/>
      <c r="E15" s="24"/>
    </row>
    <row r="16" spans="1:6">
      <c r="A16" s="550"/>
      <c r="B16" s="182"/>
      <c r="C16" s="265"/>
      <c r="D16" s="265"/>
      <c r="E16" s="24"/>
    </row>
    <row r="17" spans="1:5" ht="15.75">
      <c r="A17" s="669" t="s">
        <v>902</v>
      </c>
      <c r="B17" s="182"/>
      <c r="C17" s="265"/>
      <c r="D17" s="265"/>
      <c r="E17" s="24"/>
    </row>
    <row r="18" spans="1:5">
      <c r="A18" s="670"/>
      <c r="B18" s="677" t="s">
        <v>282</v>
      </c>
      <c r="C18" s="265"/>
      <c r="D18" s="265"/>
      <c r="E18" s="671"/>
    </row>
    <row r="19" spans="1:5">
      <c r="A19" s="550" t="s">
        <v>55</v>
      </c>
      <c r="B19" s="202">
        <v>1620</v>
      </c>
      <c r="C19" s="265"/>
      <c r="D19" s="265"/>
      <c r="E19" s="24"/>
    </row>
    <row r="20" spans="1:5">
      <c r="A20" s="550" t="s">
        <v>56</v>
      </c>
      <c r="B20" s="202">
        <v>1900</v>
      </c>
      <c r="C20" s="265"/>
      <c r="D20" s="265"/>
      <c r="E20" s="24"/>
    </row>
    <row r="21" spans="1:5">
      <c r="A21" s="550" t="s">
        <v>57</v>
      </c>
      <c r="B21" s="202">
        <v>2060</v>
      </c>
      <c r="C21" s="265"/>
      <c r="D21" s="265"/>
      <c r="E21" s="671"/>
    </row>
    <row r="22" spans="1:5">
      <c r="A22" s="550" t="s">
        <v>58</v>
      </c>
      <c r="B22" s="202">
        <v>2330</v>
      </c>
      <c r="C22" s="265"/>
      <c r="D22" s="265"/>
      <c r="E22" s="24"/>
    </row>
    <row r="23" spans="1:5">
      <c r="A23" s="550" t="s">
        <v>59</v>
      </c>
      <c r="B23" s="202">
        <v>3010</v>
      </c>
      <c r="C23" s="265"/>
      <c r="D23" s="265"/>
      <c r="E23" s="24"/>
    </row>
    <row r="24" spans="1:5">
      <c r="A24" s="550"/>
      <c r="B24" s="182"/>
      <c r="C24" s="265"/>
      <c r="D24" s="265"/>
      <c r="E24" s="24"/>
    </row>
    <row r="25" spans="1:5">
      <c r="A25" s="550"/>
      <c r="B25" s="182"/>
      <c r="C25" s="265"/>
      <c r="D25" s="265"/>
      <c r="E25" s="24"/>
    </row>
    <row r="26" spans="1:5">
      <c r="A26" s="99"/>
      <c r="B26" s="265"/>
      <c r="C26" s="265"/>
      <c r="D26" s="265"/>
      <c r="E26" s="24"/>
    </row>
    <row r="27" spans="1:5" ht="15.75">
      <c r="A27" s="669" t="s">
        <v>901</v>
      </c>
      <c r="B27" s="240"/>
      <c r="C27" s="265"/>
      <c r="D27" s="265"/>
      <c r="E27" s="24"/>
    </row>
    <row r="28" spans="1:5">
      <c r="A28" s="550"/>
      <c r="B28" s="677" t="s">
        <v>282</v>
      </c>
      <c r="C28" s="265"/>
      <c r="D28" s="265"/>
      <c r="E28" s="24"/>
    </row>
    <row r="29" spans="1:5">
      <c r="A29" s="550" t="s">
        <v>281</v>
      </c>
      <c r="B29" s="240">
        <v>880</v>
      </c>
      <c r="C29" s="265"/>
      <c r="D29" s="265"/>
      <c r="E29" s="24"/>
    </row>
    <row r="30" spans="1:5">
      <c r="A30" s="537" t="s">
        <v>732</v>
      </c>
      <c r="B30" s="672">
        <v>2106</v>
      </c>
      <c r="C30" s="673"/>
      <c r="D30" s="674"/>
      <c r="E30" s="24"/>
    </row>
    <row r="31" spans="1:5">
      <c r="A31" s="537" t="s">
        <v>733</v>
      </c>
      <c r="B31" s="672">
        <v>2318</v>
      </c>
      <c r="C31" s="38"/>
      <c r="D31" s="38"/>
      <c r="E31" s="24"/>
    </row>
    <row r="32" spans="1:5">
      <c r="A32" s="537" t="s">
        <v>734</v>
      </c>
      <c r="B32" s="446">
        <v>2564</v>
      </c>
      <c r="C32" s="265"/>
      <c r="D32" s="265"/>
      <c r="E32" s="24"/>
    </row>
    <row r="33" spans="1:5" ht="13.5" thickBot="1">
      <c r="A33" s="675" t="s">
        <v>735</v>
      </c>
      <c r="B33" s="676">
        <v>3018</v>
      </c>
      <c r="C33" s="3"/>
      <c r="D33" s="3"/>
      <c r="E33" s="102"/>
    </row>
    <row r="34" spans="1:5">
      <c r="A34" s="346"/>
      <c r="B34" s="346"/>
      <c r="C34" s="346"/>
      <c r="D34" s="346"/>
      <c r="E34" s="346"/>
    </row>
    <row r="35" spans="1:5">
      <c r="A35" s="346"/>
      <c r="B35" s="346"/>
      <c r="C35" s="346"/>
      <c r="D35" s="346"/>
      <c r="E35" s="346"/>
    </row>
    <row r="36" spans="1:5" ht="13.5" thickBot="1">
      <c r="A36" s="346"/>
      <c r="B36" s="346"/>
      <c r="C36" s="346"/>
      <c r="D36" s="346"/>
      <c r="E36" s="346"/>
    </row>
    <row r="37" spans="1:5" ht="13.5" thickBot="1">
      <c r="A37" s="998" t="s">
        <v>923</v>
      </c>
      <c r="B37" s="999"/>
      <c r="C37" s="346"/>
      <c r="D37" s="346"/>
      <c r="E37" s="346"/>
    </row>
    <row r="38" spans="1:5" ht="15.75">
      <c r="A38" s="669" t="s">
        <v>246</v>
      </c>
      <c r="B38" s="678"/>
      <c r="C38" s="346"/>
      <c r="D38" s="346"/>
      <c r="E38" s="346"/>
    </row>
    <row r="39" spans="1:5">
      <c r="A39" s="550"/>
      <c r="B39" s="681" t="s">
        <v>282</v>
      </c>
      <c r="C39" s="346"/>
      <c r="D39" s="346"/>
      <c r="E39" s="346"/>
    </row>
    <row r="40" spans="1:5">
      <c r="A40" s="550" t="s">
        <v>281</v>
      </c>
      <c r="B40" s="678">
        <v>880</v>
      </c>
      <c r="C40" s="346"/>
      <c r="D40" s="346"/>
      <c r="E40" s="346"/>
    </row>
    <row r="41" spans="1:5">
      <c r="A41" s="537" t="s">
        <v>212</v>
      </c>
      <c r="B41" s="679">
        <v>2235</v>
      </c>
      <c r="C41" s="346"/>
      <c r="D41" s="346"/>
      <c r="E41" s="346"/>
    </row>
    <row r="42" spans="1:5">
      <c r="A42" s="537" t="s">
        <v>54</v>
      </c>
      <c r="B42" s="679">
        <v>2235</v>
      </c>
      <c r="C42" s="346"/>
      <c r="D42" s="346"/>
      <c r="E42" s="346"/>
    </row>
    <row r="43" spans="1:5" ht="13.5" thickBot="1">
      <c r="A43" s="675"/>
      <c r="B43" s="680"/>
    </row>
    <row r="44" spans="1:5">
      <c r="A44" s="175"/>
      <c r="B44" s="7"/>
    </row>
    <row r="45" spans="1:5">
      <c r="A45" s="175"/>
      <c r="B45" s="7"/>
    </row>
  </sheetData>
  <mergeCells count="4">
    <mergeCell ref="A1:B1"/>
    <mergeCell ref="A4:B4"/>
    <mergeCell ref="C1:E1"/>
    <mergeCell ref="A37:B37"/>
  </mergeCells>
  <phoneticPr fontId="0" type="noConversion"/>
  <hyperlinks>
    <hyperlink ref="C1" location="Indhold!A1" display="Tilbage til indholdsoversigten"/>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H217"/>
  <sheetViews>
    <sheetView zoomScaleNormal="100" workbookViewId="0">
      <selection activeCell="K2" sqref="K2"/>
    </sheetView>
  </sheetViews>
  <sheetFormatPr defaultRowHeight="12.75"/>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c r="A1" s="977" t="s">
        <v>803</v>
      </c>
      <c r="B1" s="978"/>
      <c r="C1" s="978"/>
      <c r="D1" s="978"/>
      <c r="E1" s="978"/>
      <c r="F1" s="978"/>
      <c r="G1" s="975" t="s">
        <v>80</v>
      </c>
      <c r="H1" s="976"/>
    </row>
    <row r="2" spans="1:8" s="504" customFormat="1" ht="20.25">
      <c r="A2" s="517"/>
      <c r="B2" s="517"/>
      <c r="C2" s="265"/>
      <c r="D2" s="518"/>
      <c r="E2" s="518"/>
      <c r="F2" s="518"/>
      <c r="G2" s="265"/>
      <c r="H2" s="265"/>
    </row>
    <row r="3" spans="1:8" s="504" customFormat="1" ht="21" thickBot="1">
      <c r="A3" s="517"/>
      <c r="B3" s="517"/>
      <c r="C3" s="265"/>
      <c r="D3" s="518"/>
      <c r="E3" s="518"/>
      <c r="F3" s="518"/>
      <c r="G3" s="265"/>
      <c r="H3" s="265"/>
    </row>
    <row r="4" spans="1:8" ht="13.5" thickBot="1">
      <c r="A4" s="962" t="s">
        <v>924</v>
      </c>
      <c r="B4" s="1005"/>
      <c r="C4" s="1005"/>
      <c r="D4" s="1005"/>
      <c r="E4" s="1005"/>
      <c r="F4" s="1005"/>
      <c r="G4" s="1005"/>
      <c r="H4" s="1006"/>
    </row>
    <row r="5" spans="1:8">
      <c r="A5" s="99"/>
      <c r="B5" s="38"/>
      <c r="C5" s="38"/>
      <c r="D5" s="266"/>
      <c r="E5" s="38"/>
      <c r="F5" s="682"/>
      <c r="G5" s="38"/>
      <c r="H5" s="91"/>
    </row>
    <row r="6" spans="1:8">
      <c r="A6" s="683"/>
      <c r="B6" s="315" t="s">
        <v>42</v>
      </c>
      <c r="C6" s="1003" t="s">
        <v>43</v>
      </c>
      <c r="D6" s="1003"/>
      <c r="E6" s="1004"/>
      <c r="F6" s="1000" t="s">
        <v>44</v>
      </c>
      <c r="G6" s="1001"/>
      <c r="H6" s="1002"/>
    </row>
    <row r="7" spans="1:8" ht="26.1" customHeight="1">
      <c r="A7" s="684" t="s">
        <v>149</v>
      </c>
      <c r="B7" s="270" t="s">
        <v>265</v>
      </c>
      <c r="C7" s="352" t="s">
        <v>192</v>
      </c>
      <c r="D7" s="352" t="s">
        <v>193</v>
      </c>
      <c r="E7" s="271" t="s">
        <v>194</v>
      </c>
      <c r="F7" s="352" t="s">
        <v>192</v>
      </c>
      <c r="G7" s="352" t="s">
        <v>193</v>
      </c>
      <c r="H7" s="685" t="s">
        <v>194</v>
      </c>
    </row>
    <row r="8" spans="1:8">
      <c r="A8" s="686" t="s">
        <v>151</v>
      </c>
      <c r="B8" s="355"/>
      <c r="C8" s="316" t="s">
        <v>267</v>
      </c>
      <c r="D8" s="316" t="s">
        <v>267</v>
      </c>
      <c r="E8" s="316" t="s">
        <v>268</v>
      </c>
      <c r="F8" s="177" t="s">
        <v>267</v>
      </c>
      <c r="G8" s="316" t="s">
        <v>267</v>
      </c>
      <c r="H8" s="687" t="s">
        <v>268</v>
      </c>
    </row>
    <row r="9" spans="1:8">
      <c r="A9" s="97">
        <v>8830</v>
      </c>
      <c r="B9" s="38" t="s">
        <v>572</v>
      </c>
      <c r="C9" s="688">
        <v>14250</v>
      </c>
      <c r="D9" s="688">
        <v>3230</v>
      </c>
      <c r="E9" s="688">
        <v>2210</v>
      </c>
      <c r="F9" s="694">
        <v>14962.5</v>
      </c>
      <c r="G9" s="688">
        <v>3553.0000000000005</v>
      </c>
      <c r="H9" s="689">
        <v>2629.9</v>
      </c>
    </row>
    <row r="10" spans="1:8">
      <c r="A10" s="97">
        <v>830</v>
      </c>
      <c r="B10" s="38" t="s">
        <v>573</v>
      </c>
      <c r="C10" s="688">
        <v>28510</v>
      </c>
      <c r="D10" s="688">
        <v>6450</v>
      </c>
      <c r="E10" s="688">
        <v>4420</v>
      </c>
      <c r="F10" s="695">
        <v>29935.5</v>
      </c>
      <c r="G10" s="688">
        <v>7095.0000000000009</v>
      </c>
      <c r="H10" s="689">
        <v>5259.8</v>
      </c>
    </row>
    <row r="11" spans="1:8">
      <c r="A11" s="97">
        <v>8711</v>
      </c>
      <c r="B11" s="38" t="s">
        <v>574</v>
      </c>
      <c r="C11" s="688">
        <v>14250</v>
      </c>
      <c r="D11" s="688">
        <v>3230</v>
      </c>
      <c r="E11" s="688">
        <v>2210</v>
      </c>
      <c r="F11" s="695">
        <v>14962.5</v>
      </c>
      <c r="G11" s="688">
        <v>3553.0000000000005</v>
      </c>
      <c r="H11" s="689">
        <v>2629.9</v>
      </c>
    </row>
    <row r="12" spans="1:8">
      <c r="A12" s="97">
        <v>8712</v>
      </c>
      <c r="B12" s="38" t="s">
        <v>575</v>
      </c>
      <c r="C12" s="688">
        <v>28510</v>
      </c>
      <c r="D12" s="688">
        <v>6450</v>
      </c>
      <c r="E12" s="688">
        <v>4420</v>
      </c>
      <c r="F12" s="695">
        <v>29935.5</v>
      </c>
      <c r="G12" s="688">
        <v>7095.0000000000009</v>
      </c>
      <c r="H12" s="689">
        <v>5259.8</v>
      </c>
    </row>
    <row r="13" spans="1:8">
      <c r="A13" s="97">
        <v>8828</v>
      </c>
      <c r="B13" s="38" t="s">
        <v>742</v>
      </c>
      <c r="C13" s="688">
        <v>14250</v>
      </c>
      <c r="D13" s="688">
        <v>3230</v>
      </c>
      <c r="E13" s="688">
        <v>2210</v>
      </c>
      <c r="F13" s="695">
        <v>14962.5</v>
      </c>
      <c r="G13" s="688">
        <v>3553.0000000000005</v>
      </c>
      <c r="H13" s="689">
        <v>2629.9</v>
      </c>
    </row>
    <row r="14" spans="1:8">
      <c r="A14" s="97">
        <v>828</v>
      </c>
      <c r="B14" s="38" t="s">
        <v>743</v>
      </c>
      <c r="C14" s="688">
        <v>28510</v>
      </c>
      <c r="D14" s="688">
        <v>6450</v>
      </c>
      <c r="E14" s="688">
        <v>4420</v>
      </c>
      <c r="F14" s="695">
        <v>29935.5</v>
      </c>
      <c r="G14" s="688">
        <v>7095.0000000000009</v>
      </c>
      <c r="H14" s="689">
        <v>5259.8</v>
      </c>
    </row>
    <row r="15" spans="1:8">
      <c r="A15" s="97">
        <v>8890</v>
      </c>
      <c r="B15" s="38" t="s">
        <v>576</v>
      </c>
      <c r="C15" s="688">
        <v>14250</v>
      </c>
      <c r="D15" s="688">
        <v>3230</v>
      </c>
      <c r="E15" s="688">
        <v>2210</v>
      </c>
      <c r="F15" s="695">
        <v>14962.5</v>
      </c>
      <c r="G15" s="688">
        <v>3553.0000000000005</v>
      </c>
      <c r="H15" s="689">
        <v>2629.9</v>
      </c>
    </row>
    <row r="16" spans="1:8">
      <c r="A16" s="97">
        <v>890</v>
      </c>
      <c r="B16" s="38" t="s">
        <v>577</v>
      </c>
      <c r="C16" s="688">
        <v>28510</v>
      </c>
      <c r="D16" s="688">
        <v>6450</v>
      </c>
      <c r="E16" s="688">
        <v>4420</v>
      </c>
      <c r="F16" s="695">
        <v>29935.5</v>
      </c>
      <c r="G16" s="688">
        <v>7095.0000000000009</v>
      </c>
      <c r="H16" s="689">
        <v>5259.8</v>
      </c>
    </row>
    <row r="17" spans="1:8">
      <c r="A17" s="97">
        <v>8891</v>
      </c>
      <c r="B17" s="38" t="s">
        <v>578</v>
      </c>
      <c r="C17" s="688">
        <v>14250</v>
      </c>
      <c r="D17" s="688">
        <v>3230</v>
      </c>
      <c r="E17" s="688">
        <v>2210</v>
      </c>
      <c r="F17" s="695">
        <v>14962.5</v>
      </c>
      <c r="G17" s="688">
        <v>3553.0000000000005</v>
      </c>
      <c r="H17" s="689">
        <v>2629.9</v>
      </c>
    </row>
    <row r="18" spans="1:8">
      <c r="A18" s="97">
        <v>891</v>
      </c>
      <c r="B18" s="38" t="s">
        <v>579</v>
      </c>
      <c r="C18" s="688">
        <v>28510</v>
      </c>
      <c r="D18" s="688">
        <v>6450</v>
      </c>
      <c r="E18" s="688">
        <v>4420</v>
      </c>
      <c r="F18" s="695">
        <v>29935.5</v>
      </c>
      <c r="G18" s="688">
        <v>7095.0000000000009</v>
      </c>
      <c r="H18" s="689">
        <v>5259.8</v>
      </c>
    </row>
    <row r="19" spans="1:8">
      <c r="A19" s="97">
        <v>8817</v>
      </c>
      <c r="B19" s="38" t="s">
        <v>744</v>
      </c>
      <c r="C19" s="688">
        <v>30520</v>
      </c>
      <c r="D19" s="688">
        <v>4550</v>
      </c>
      <c r="E19" s="688">
        <v>3450</v>
      </c>
      <c r="F19" s="695">
        <v>32656.400000000001</v>
      </c>
      <c r="G19" s="688">
        <v>5050.5</v>
      </c>
      <c r="H19" s="689">
        <v>4105.5</v>
      </c>
    </row>
    <row r="20" spans="1:8">
      <c r="A20" s="97">
        <v>896</v>
      </c>
      <c r="B20" s="38" t="s">
        <v>745</v>
      </c>
      <c r="C20" s="688">
        <v>61040</v>
      </c>
      <c r="D20" s="688">
        <v>9090</v>
      </c>
      <c r="E20" s="688">
        <v>6890</v>
      </c>
      <c r="F20" s="695">
        <v>65312.800000000003</v>
      </c>
      <c r="G20" s="688">
        <v>10089.900000000001</v>
      </c>
      <c r="H20" s="689">
        <v>8199.1</v>
      </c>
    </row>
    <row r="21" spans="1:8">
      <c r="A21" s="97">
        <v>8889</v>
      </c>
      <c r="B21" s="38" t="s">
        <v>580</v>
      </c>
      <c r="C21" s="688">
        <v>25430</v>
      </c>
      <c r="D21" s="688">
        <v>4550</v>
      </c>
      <c r="E21" s="688">
        <v>3450</v>
      </c>
      <c r="F21" s="695">
        <v>27210.100000000002</v>
      </c>
      <c r="G21" s="688">
        <v>5050.5</v>
      </c>
      <c r="H21" s="689">
        <v>4105.5</v>
      </c>
    </row>
    <row r="22" spans="1:8">
      <c r="A22" s="97">
        <v>889</v>
      </c>
      <c r="B22" s="38" t="s">
        <v>581</v>
      </c>
      <c r="C22" s="688">
        <v>50870</v>
      </c>
      <c r="D22" s="688">
        <v>9090</v>
      </c>
      <c r="E22" s="688">
        <v>6890</v>
      </c>
      <c r="F22" s="695">
        <v>54430.9</v>
      </c>
      <c r="G22" s="688">
        <v>10089.900000000001</v>
      </c>
      <c r="H22" s="689">
        <v>8199.1</v>
      </c>
    </row>
    <row r="23" spans="1:8">
      <c r="A23" s="97">
        <v>8853</v>
      </c>
      <c r="B23" s="38" t="s">
        <v>746</v>
      </c>
      <c r="C23" s="688">
        <v>22680</v>
      </c>
      <c r="D23" s="688">
        <v>4550</v>
      </c>
      <c r="E23" s="688">
        <v>3450</v>
      </c>
      <c r="F23" s="695">
        <v>24267.600000000002</v>
      </c>
      <c r="G23" s="688">
        <v>5050.5</v>
      </c>
      <c r="H23" s="689">
        <v>4105.5</v>
      </c>
    </row>
    <row r="24" spans="1:8">
      <c r="A24" s="97">
        <v>853</v>
      </c>
      <c r="B24" s="38" t="s">
        <v>747</v>
      </c>
      <c r="C24" s="688">
        <v>45370</v>
      </c>
      <c r="D24" s="688">
        <v>9090</v>
      </c>
      <c r="E24" s="688">
        <v>6890</v>
      </c>
      <c r="F24" s="695">
        <v>48545.9</v>
      </c>
      <c r="G24" s="688">
        <v>10089.900000000001</v>
      </c>
      <c r="H24" s="689">
        <v>8199.1</v>
      </c>
    </row>
    <row r="25" spans="1:8">
      <c r="A25" s="97">
        <v>8869</v>
      </c>
      <c r="B25" s="38" t="s">
        <v>582</v>
      </c>
      <c r="C25" s="688">
        <v>25430</v>
      </c>
      <c r="D25" s="688">
        <v>4550</v>
      </c>
      <c r="E25" s="688">
        <v>3450</v>
      </c>
      <c r="F25" s="695">
        <v>27210.100000000002</v>
      </c>
      <c r="G25" s="688">
        <v>5050.5</v>
      </c>
      <c r="H25" s="689">
        <v>4105.5</v>
      </c>
    </row>
    <row r="26" spans="1:8">
      <c r="A26" s="97">
        <v>869</v>
      </c>
      <c r="B26" s="38" t="s">
        <v>583</v>
      </c>
      <c r="C26" s="688">
        <v>50870</v>
      </c>
      <c r="D26" s="688">
        <v>9090</v>
      </c>
      <c r="E26" s="688">
        <v>6890</v>
      </c>
      <c r="F26" s="695">
        <v>54430.9</v>
      </c>
      <c r="G26" s="688">
        <v>10089.900000000001</v>
      </c>
      <c r="H26" s="689">
        <v>8199.1</v>
      </c>
    </row>
    <row r="27" spans="1:8">
      <c r="A27" s="97">
        <v>8861</v>
      </c>
      <c r="B27" s="38" t="s">
        <v>584</v>
      </c>
      <c r="C27" s="688">
        <v>17600</v>
      </c>
      <c r="D27" s="688">
        <v>4550</v>
      </c>
      <c r="E27" s="688">
        <v>3450</v>
      </c>
      <c r="F27" s="695">
        <v>18832</v>
      </c>
      <c r="G27" s="688">
        <v>5050.5</v>
      </c>
      <c r="H27" s="689">
        <v>4105.5</v>
      </c>
    </row>
    <row r="28" spans="1:8">
      <c r="A28" s="97">
        <v>861</v>
      </c>
      <c r="B28" s="38" t="s">
        <v>585</v>
      </c>
      <c r="C28" s="688">
        <v>35200</v>
      </c>
      <c r="D28" s="688">
        <v>9090</v>
      </c>
      <c r="E28" s="688">
        <v>6890</v>
      </c>
      <c r="F28" s="695">
        <v>37664</v>
      </c>
      <c r="G28" s="688">
        <v>10089.900000000001</v>
      </c>
      <c r="H28" s="689">
        <v>8199.1</v>
      </c>
    </row>
    <row r="29" spans="1:8">
      <c r="A29" s="97">
        <v>8804</v>
      </c>
      <c r="B29" s="38" t="s">
        <v>586</v>
      </c>
      <c r="C29" s="688">
        <v>22680</v>
      </c>
      <c r="D29" s="688">
        <v>4550</v>
      </c>
      <c r="E29" s="688">
        <v>3450</v>
      </c>
      <c r="F29" s="695">
        <v>24267.600000000002</v>
      </c>
      <c r="G29" s="688">
        <v>5050.5</v>
      </c>
      <c r="H29" s="689">
        <v>4105.5</v>
      </c>
    </row>
    <row r="30" spans="1:8">
      <c r="A30" s="97">
        <v>715</v>
      </c>
      <c r="B30" s="38" t="s">
        <v>587</v>
      </c>
      <c r="C30" s="688">
        <v>45370</v>
      </c>
      <c r="D30" s="688">
        <v>9090</v>
      </c>
      <c r="E30" s="688">
        <v>6890</v>
      </c>
      <c r="F30" s="695">
        <v>48545.9</v>
      </c>
      <c r="G30" s="688">
        <v>10089.900000000001</v>
      </c>
      <c r="H30" s="689">
        <v>8199.1</v>
      </c>
    </row>
    <row r="31" spans="1:8">
      <c r="A31" s="97">
        <v>8579</v>
      </c>
      <c r="B31" s="38" t="s">
        <v>588</v>
      </c>
      <c r="C31" s="688">
        <v>22680</v>
      </c>
      <c r="D31" s="688">
        <v>4550</v>
      </c>
      <c r="E31" s="688">
        <v>3450</v>
      </c>
      <c r="F31" s="695">
        <v>24267.600000000002</v>
      </c>
      <c r="G31" s="688">
        <v>5050.5</v>
      </c>
      <c r="H31" s="689">
        <v>4105.5</v>
      </c>
    </row>
    <row r="32" spans="1:8">
      <c r="A32" s="97">
        <v>701</v>
      </c>
      <c r="B32" s="38" t="s">
        <v>589</v>
      </c>
      <c r="C32" s="688">
        <v>45370</v>
      </c>
      <c r="D32" s="688">
        <v>9090</v>
      </c>
      <c r="E32" s="688">
        <v>6890</v>
      </c>
      <c r="F32" s="695">
        <v>48545.9</v>
      </c>
      <c r="G32" s="688">
        <v>10089.900000000001</v>
      </c>
      <c r="H32" s="689">
        <v>8199.1</v>
      </c>
    </row>
    <row r="33" spans="1:8">
      <c r="A33" s="97">
        <v>8583</v>
      </c>
      <c r="B33" s="38" t="s">
        <v>590</v>
      </c>
      <c r="C33" s="688">
        <v>25430</v>
      </c>
      <c r="D33" s="688">
        <v>4550</v>
      </c>
      <c r="E33" s="688">
        <v>3450</v>
      </c>
      <c r="F33" s="695">
        <v>27210.100000000002</v>
      </c>
      <c r="G33" s="688">
        <v>5050.5</v>
      </c>
      <c r="H33" s="689">
        <v>4105.5</v>
      </c>
    </row>
    <row r="34" spans="1:8">
      <c r="A34" s="97">
        <v>705</v>
      </c>
      <c r="B34" s="38" t="s">
        <v>591</v>
      </c>
      <c r="C34" s="688">
        <v>50870</v>
      </c>
      <c r="D34" s="688">
        <v>9090</v>
      </c>
      <c r="E34" s="688">
        <v>6890</v>
      </c>
      <c r="F34" s="695">
        <v>54430.9</v>
      </c>
      <c r="G34" s="688">
        <v>10089.900000000001</v>
      </c>
      <c r="H34" s="689">
        <v>8199.1</v>
      </c>
    </row>
    <row r="35" spans="1:8">
      <c r="A35" s="97">
        <v>8879</v>
      </c>
      <c r="B35" s="38" t="s">
        <v>748</v>
      </c>
      <c r="C35" s="688">
        <v>17600</v>
      </c>
      <c r="D35" s="688">
        <v>4550</v>
      </c>
      <c r="E35" s="688">
        <v>3450</v>
      </c>
      <c r="F35" s="695">
        <v>18832</v>
      </c>
      <c r="G35" s="688">
        <v>5050.5</v>
      </c>
      <c r="H35" s="689">
        <v>4105.5</v>
      </c>
    </row>
    <row r="36" spans="1:8">
      <c r="A36" s="97">
        <v>879</v>
      </c>
      <c r="B36" s="38" t="s">
        <v>749</v>
      </c>
      <c r="C36" s="688">
        <v>35200</v>
      </c>
      <c r="D36" s="688">
        <v>9090</v>
      </c>
      <c r="E36" s="688">
        <v>6890</v>
      </c>
      <c r="F36" s="695">
        <v>37664</v>
      </c>
      <c r="G36" s="688">
        <v>10089.900000000001</v>
      </c>
      <c r="H36" s="689">
        <v>8199.1</v>
      </c>
    </row>
    <row r="37" spans="1:8">
      <c r="A37" s="97">
        <v>8886</v>
      </c>
      <c r="B37" s="38" t="s">
        <v>592</v>
      </c>
      <c r="C37" s="688">
        <v>30520</v>
      </c>
      <c r="D37" s="688">
        <v>4550</v>
      </c>
      <c r="E37" s="688">
        <v>3450</v>
      </c>
      <c r="F37" s="695">
        <v>32656.400000000001</v>
      </c>
      <c r="G37" s="688">
        <v>5050.5</v>
      </c>
      <c r="H37" s="689">
        <v>4105.5</v>
      </c>
    </row>
    <row r="38" spans="1:8">
      <c r="A38" s="97">
        <v>886</v>
      </c>
      <c r="B38" s="38" t="s">
        <v>593</v>
      </c>
      <c r="C38" s="688">
        <v>61040</v>
      </c>
      <c r="D38" s="688">
        <v>9090</v>
      </c>
      <c r="E38" s="688">
        <v>6890</v>
      </c>
      <c r="F38" s="695">
        <v>65312.800000000003</v>
      </c>
      <c r="G38" s="688">
        <v>10089.900000000001</v>
      </c>
      <c r="H38" s="689">
        <v>8199.1</v>
      </c>
    </row>
    <row r="39" spans="1:8">
      <c r="A39" s="97">
        <v>8745</v>
      </c>
      <c r="B39" s="38" t="s">
        <v>594</v>
      </c>
      <c r="C39" s="688">
        <v>25430</v>
      </c>
      <c r="D39" s="688">
        <v>4550</v>
      </c>
      <c r="E39" s="688">
        <v>3450</v>
      </c>
      <c r="F39" s="695">
        <v>27210.100000000002</v>
      </c>
      <c r="G39" s="688">
        <v>5050.5</v>
      </c>
      <c r="H39" s="689">
        <v>4105.5</v>
      </c>
    </row>
    <row r="40" spans="1:8">
      <c r="A40" s="97">
        <v>8746</v>
      </c>
      <c r="B40" s="38" t="s">
        <v>595</v>
      </c>
      <c r="C40" s="688">
        <v>50870</v>
      </c>
      <c r="D40" s="688">
        <v>9090</v>
      </c>
      <c r="E40" s="688">
        <v>6890</v>
      </c>
      <c r="F40" s="695">
        <v>54430.9</v>
      </c>
      <c r="G40" s="688">
        <v>10089.900000000001</v>
      </c>
      <c r="H40" s="689">
        <v>8199.1</v>
      </c>
    </row>
    <row r="41" spans="1:8">
      <c r="A41" s="97">
        <v>8587</v>
      </c>
      <c r="B41" s="38" t="s">
        <v>596</v>
      </c>
      <c r="C41" s="688">
        <v>22680</v>
      </c>
      <c r="D41" s="688">
        <v>4550</v>
      </c>
      <c r="E41" s="688">
        <v>3450</v>
      </c>
      <c r="F41" s="695">
        <v>24267.600000000002</v>
      </c>
      <c r="G41" s="688">
        <v>5050.5</v>
      </c>
      <c r="H41" s="689">
        <v>4105.5</v>
      </c>
    </row>
    <row r="42" spans="1:8">
      <c r="A42" s="97">
        <v>709</v>
      </c>
      <c r="B42" s="38" t="s">
        <v>597</v>
      </c>
      <c r="C42" s="688">
        <v>45370</v>
      </c>
      <c r="D42" s="688">
        <v>9090</v>
      </c>
      <c r="E42" s="688">
        <v>6890</v>
      </c>
      <c r="F42" s="695">
        <v>48545.9</v>
      </c>
      <c r="G42" s="688">
        <v>10089.900000000001</v>
      </c>
      <c r="H42" s="689">
        <v>8199.1</v>
      </c>
    </row>
    <row r="43" spans="1:8">
      <c r="A43" s="97">
        <v>8857</v>
      </c>
      <c r="B43" s="38" t="s">
        <v>598</v>
      </c>
      <c r="C43" s="688">
        <v>17600</v>
      </c>
      <c r="D43" s="688">
        <v>4550</v>
      </c>
      <c r="E43" s="688">
        <v>3450</v>
      </c>
      <c r="F43" s="695">
        <v>18832</v>
      </c>
      <c r="G43" s="688">
        <v>5050.5</v>
      </c>
      <c r="H43" s="689">
        <v>4105.5</v>
      </c>
    </row>
    <row r="44" spans="1:8">
      <c r="A44" s="97">
        <v>857</v>
      </c>
      <c r="B44" s="38" t="s">
        <v>599</v>
      </c>
      <c r="C44" s="688">
        <v>35200</v>
      </c>
      <c r="D44" s="688">
        <v>9090</v>
      </c>
      <c r="E44" s="688">
        <v>6890</v>
      </c>
      <c r="F44" s="695">
        <v>37664</v>
      </c>
      <c r="G44" s="688">
        <v>10089.900000000001</v>
      </c>
      <c r="H44" s="689">
        <v>8199.1</v>
      </c>
    </row>
    <row r="45" spans="1:8">
      <c r="A45" s="97">
        <v>8856</v>
      </c>
      <c r="B45" s="38" t="s">
        <v>600</v>
      </c>
      <c r="C45" s="688">
        <v>20530</v>
      </c>
      <c r="D45" s="688">
        <v>4550</v>
      </c>
      <c r="E45" s="688">
        <v>3450</v>
      </c>
      <c r="F45" s="695">
        <v>21967.100000000002</v>
      </c>
      <c r="G45" s="688">
        <v>5050.5</v>
      </c>
      <c r="H45" s="689">
        <v>4105.5</v>
      </c>
    </row>
    <row r="46" spans="1:8">
      <c r="A46" s="97">
        <v>856</v>
      </c>
      <c r="B46" s="38" t="s">
        <v>601</v>
      </c>
      <c r="C46" s="688">
        <v>41050</v>
      </c>
      <c r="D46" s="688">
        <v>9090</v>
      </c>
      <c r="E46" s="688">
        <v>6890</v>
      </c>
      <c r="F46" s="695">
        <v>43923.5</v>
      </c>
      <c r="G46" s="688">
        <v>10089.900000000001</v>
      </c>
      <c r="H46" s="689">
        <v>8199.1</v>
      </c>
    </row>
    <row r="47" spans="1:8">
      <c r="A47" s="97">
        <v>825</v>
      </c>
      <c r="B47" s="38" t="s">
        <v>602</v>
      </c>
      <c r="C47" s="688">
        <v>50870</v>
      </c>
      <c r="D47" s="688">
        <v>9090</v>
      </c>
      <c r="E47" s="688">
        <v>6890</v>
      </c>
      <c r="F47" s="695">
        <v>54430.9</v>
      </c>
      <c r="G47" s="688">
        <v>10089.900000000001</v>
      </c>
      <c r="H47" s="689">
        <v>8199.1</v>
      </c>
    </row>
    <row r="48" spans="1:8">
      <c r="A48" s="97">
        <v>8825</v>
      </c>
      <c r="B48" s="38" t="s">
        <v>603</v>
      </c>
      <c r="C48" s="688">
        <v>25430</v>
      </c>
      <c r="D48" s="688">
        <v>4550</v>
      </c>
      <c r="E48" s="688">
        <v>3450</v>
      </c>
      <c r="F48" s="695">
        <v>27210.100000000002</v>
      </c>
      <c r="G48" s="688">
        <v>5050.5</v>
      </c>
      <c r="H48" s="689">
        <v>4105.5</v>
      </c>
    </row>
    <row r="49" spans="1:8">
      <c r="A49" s="97">
        <v>8749</v>
      </c>
      <c r="B49" s="38" t="s">
        <v>604</v>
      </c>
      <c r="C49" s="688">
        <v>30520</v>
      </c>
      <c r="D49" s="688">
        <v>4550</v>
      </c>
      <c r="E49" s="688">
        <v>3450</v>
      </c>
      <c r="F49" s="695">
        <v>32656.400000000001</v>
      </c>
      <c r="G49" s="688">
        <v>5050.5</v>
      </c>
      <c r="H49" s="689">
        <v>4105.5</v>
      </c>
    </row>
    <row r="50" spans="1:8">
      <c r="A50" s="97">
        <v>8750</v>
      </c>
      <c r="B50" s="38" t="s">
        <v>605</v>
      </c>
      <c r="C50" s="688">
        <v>61040</v>
      </c>
      <c r="D50" s="688">
        <v>9090</v>
      </c>
      <c r="E50" s="688">
        <v>6890</v>
      </c>
      <c r="F50" s="695">
        <v>65312.800000000003</v>
      </c>
      <c r="G50" s="688">
        <v>10089.900000000001</v>
      </c>
      <c r="H50" s="689">
        <v>8199.1</v>
      </c>
    </row>
    <row r="51" spans="1:8">
      <c r="A51" s="97">
        <v>8885</v>
      </c>
      <c r="B51" s="38" t="s">
        <v>606</v>
      </c>
      <c r="C51" s="688">
        <v>20530</v>
      </c>
      <c r="D51" s="688">
        <v>4550</v>
      </c>
      <c r="E51" s="688">
        <v>3450</v>
      </c>
      <c r="F51" s="695">
        <v>21967.100000000002</v>
      </c>
      <c r="G51" s="688">
        <v>5050.5</v>
      </c>
      <c r="H51" s="689">
        <v>4105.5</v>
      </c>
    </row>
    <row r="52" spans="1:8">
      <c r="A52" s="97">
        <v>885</v>
      </c>
      <c r="B52" s="38" t="s">
        <v>607</v>
      </c>
      <c r="C52" s="688">
        <v>41050</v>
      </c>
      <c r="D52" s="688">
        <v>9090</v>
      </c>
      <c r="E52" s="688">
        <v>6890</v>
      </c>
      <c r="F52" s="695">
        <v>43923.5</v>
      </c>
      <c r="G52" s="688">
        <v>10089.900000000001</v>
      </c>
      <c r="H52" s="689">
        <v>8199.1</v>
      </c>
    </row>
    <row r="53" spans="1:8">
      <c r="A53" s="97">
        <v>8727</v>
      </c>
      <c r="B53" s="38" t="s">
        <v>608</v>
      </c>
      <c r="C53" s="688">
        <v>30520</v>
      </c>
      <c r="D53" s="688">
        <v>4550</v>
      </c>
      <c r="E53" s="688">
        <v>3450</v>
      </c>
      <c r="F53" s="695">
        <v>32656.400000000001</v>
      </c>
      <c r="G53" s="688">
        <v>5050.5</v>
      </c>
      <c r="H53" s="689">
        <v>4105.5</v>
      </c>
    </row>
    <row r="54" spans="1:8">
      <c r="A54" s="97">
        <v>8728</v>
      </c>
      <c r="B54" s="38" t="s">
        <v>609</v>
      </c>
      <c r="C54" s="688">
        <v>61040</v>
      </c>
      <c r="D54" s="688">
        <v>9090</v>
      </c>
      <c r="E54" s="688">
        <v>6890</v>
      </c>
      <c r="F54" s="695">
        <v>65312.800000000003</v>
      </c>
      <c r="G54" s="688">
        <v>10089.900000000001</v>
      </c>
      <c r="H54" s="689">
        <v>8199.1</v>
      </c>
    </row>
    <row r="55" spans="1:8">
      <c r="A55" s="97">
        <v>8747</v>
      </c>
      <c r="B55" s="38" t="s">
        <v>610</v>
      </c>
      <c r="C55" s="688">
        <v>25430</v>
      </c>
      <c r="D55" s="688">
        <v>4550</v>
      </c>
      <c r="E55" s="688">
        <v>3450</v>
      </c>
      <c r="F55" s="695">
        <v>27210.100000000002</v>
      </c>
      <c r="G55" s="688">
        <v>5050.5</v>
      </c>
      <c r="H55" s="689">
        <v>4105.5</v>
      </c>
    </row>
    <row r="56" spans="1:8">
      <c r="A56" s="97">
        <v>8748</v>
      </c>
      <c r="B56" s="38" t="s">
        <v>611</v>
      </c>
      <c r="C56" s="688">
        <v>50870</v>
      </c>
      <c r="D56" s="688">
        <v>9090</v>
      </c>
      <c r="E56" s="688">
        <v>6890</v>
      </c>
      <c r="F56" s="695">
        <v>54430.9</v>
      </c>
      <c r="G56" s="688">
        <v>10089.900000000001</v>
      </c>
      <c r="H56" s="689">
        <v>8199.1</v>
      </c>
    </row>
    <row r="57" spans="1:8">
      <c r="A57" s="97">
        <v>8589</v>
      </c>
      <c r="B57" s="38" t="s">
        <v>612</v>
      </c>
      <c r="C57" s="688">
        <v>20530</v>
      </c>
      <c r="D57" s="688">
        <v>4550</v>
      </c>
      <c r="E57" s="688">
        <v>3450</v>
      </c>
      <c r="F57" s="695">
        <v>21967.100000000002</v>
      </c>
      <c r="G57" s="688">
        <v>5050.5</v>
      </c>
      <c r="H57" s="689">
        <v>4105.5</v>
      </c>
    </row>
    <row r="58" spans="1:8">
      <c r="A58" s="97">
        <v>711</v>
      </c>
      <c r="B58" s="38" t="s">
        <v>613</v>
      </c>
      <c r="C58" s="688">
        <v>41050</v>
      </c>
      <c r="D58" s="688">
        <v>9090</v>
      </c>
      <c r="E58" s="688">
        <v>6890</v>
      </c>
      <c r="F58" s="695">
        <v>43923.5</v>
      </c>
      <c r="G58" s="688">
        <v>10089.900000000001</v>
      </c>
      <c r="H58" s="689">
        <v>8199.1</v>
      </c>
    </row>
    <row r="59" spans="1:8">
      <c r="A59" s="97">
        <v>8588</v>
      </c>
      <c r="B59" s="38" t="s">
        <v>750</v>
      </c>
      <c r="C59" s="688">
        <v>20530</v>
      </c>
      <c r="D59" s="688">
        <v>4550</v>
      </c>
      <c r="E59" s="688">
        <v>3450</v>
      </c>
      <c r="F59" s="695">
        <v>21967.100000000002</v>
      </c>
      <c r="G59" s="688">
        <v>5050.5</v>
      </c>
      <c r="H59" s="689">
        <v>4105.5</v>
      </c>
    </row>
    <row r="60" spans="1:8">
      <c r="A60" s="97">
        <v>710</v>
      </c>
      <c r="B60" s="38" t="s">
        <v>751</v>
      </c>
      <c r="C60" s="688">
        <v>41050</v>
      </c>
      <c r="D60" s="688">
        <v>9090</v>
      </c>
      <c r="E60" s="688">
        <v>6890</v>
      </c>
      <c r="F60" s="695">
        <v>43923.5</v>
      </c>
      <c r="G60" s="688">
        <v>10089.900000000001</v>
      </c>
      <c r="H60" s="689">
        <v>8199.1</v>
      </c>
    </row>
    <row r="61" spans="1:8">
      <c r="A61" s="97">
        <v>8586</v>
      </c>
      <c r="B61" s="38" t="s">
        <v>614</v>
      </c>
      <c r="C61" s="688">
        <v>30520</v>
      </c>
      <c r="D61" s="688">
        <v>4550</v>
      </c>
      <c r="E61" s="688">
        <v>3450</v>
      </c>
      <c r="F61" s="695">
        <v>32656.400000000001</v>
      </c>
      <c r="G61" s="688">
        <v>5050.5</v>
      </c>
      <c r="H61" s="689">
        <v>4105.5</v>
      </c>
    </row>
    <row r="62" spans="1:8">
      <c r="A62" s="97">
        <v>708</v>
      </c>
      <c r="B62" s="38" t="s">
        <v>615</v>
      </c>
      <c r="C62" s="688">
        <v>61040</v>
      </c>
      <c r="D62" s="688">
        <v>9090</v>
      </c>
      <c r="E62" s="688">
        <v>6890</v>
      </c>
      <c r="F62" s="695">
        <v>65312.800000000003</v>
      </c>
      <c r="G62" s="688">
        <v>10089.900000000001</v>
      </c>
      <c r="H62" s="689">
        <v>8199.1</v>
      </c>
    </row>
    <row r="63" spans="1:8">
      <c r="A63" s="97">
        <v>8590</v>
      </c>
      <c r="B63" s="38" t="s">
        <v>616</v>
      </c>
      <c r="C63" s="688">
        <v>30520</v>
      </c>
      <c r="D63" s="688">
        <v>4550</v>
      </c>
      <c r="E63" s="688">
        <v>3450</v>
      </c>
      <c r="F63" s="695">
        <v>32656.400000000001</v>
      </c>
      <c r="G63" s="688">
        <v>5050.5</v>
      </c>
      <c r="H63" s="689">
        <v>4105.5</v>
      </c>
    </row>
    <row r="64" spans="1:8">
      <c r="A64" s="97">
        <v>712</v>
      </c>
      <c r="B64" s="38" t="s">
        <v>617</v>
      </c>
      <c r="C64" s="688">
        <v>61040</v>
      </c>
      <c r="D64" s="688">
        <v>9090</v>
      </c>
      <c r="E64" s="688">
        <v>6890</v>
      </c>
      <c r="F64" s="695">
        <v>65312.800000000003</v>
      </c>
      <c r="G64" s="688">
        <v>10089.900000000001</v>
      </c>
      <c r="H64" s="689">
        <v>8199.1</v>
      </c>
    </row>
    <row r="65" spans="1:8">
      <c r="A65" s="97">
        <v>8729</v>
      </c>
      <c r="B65" s="38" t="s">
        <v>618</v>
      </c>
      <c r="C65" s="688">
        <v>20530</v>
      </c>
      <c r="D65" s="688">
        <v>4550</v>
      </c>
      <c r="E65" s="688">
        <v>3450</v>
      </c>
      <c r="F65" s="695">
        <v>21967.100000000002</v>
      </c>
      <c r="G65" s="688">
        <v>5050.5</v>
      </c>
      <c r="H65" s="689">
        <v>4105.5</v>
      </c>
    </row>
    <row r="66" spans="1:8">
      <c r="A66" s="97">
        <v>8730</v>
      </c>
      <c r="B66" s="38" t="s">
        <v>619</v>
      </c>
      <c r="C66" s="688">
        <v>41050</v>
      </c>
      <c r="D66" s="688">
        <v>9090</v>
      </c>
      <c r="E66" s="688">
        <v>6890</v>
      </c>
      <c r="F66" s="695">
        <v>43923.5</v>
      </c>
      <c r="G66" s="688">
        <v>10089.900000000001</v>
      </c>
      <c r="H66" s="689">
        <v>8199.1</v>
      </c>
    </row>
    <row r="67" spans="1:8">
      <c r="A67" s="97">
        <v>8580</v>
      </c>
      <c r="B67" s="38" t="s">
        <v>620</v>
      </c>
      <c r="C67" s="688">
        <v>22680</v>
      </c>
      <c r="D67" s="688">
        <v>4550</v>
      </c>
      <c r="E67" s="688">
        <v>3450</v>
      </c>
      <c r="F67" s="695">
        <v>24267.600000000002</v>
      </c>
      <c r="G67" s="688">
        <v>5050.5</v>
      </c>
      <c r="H67" s="689">
        <v>4105.5</v>
      </c>
    </row>
    <row r="68" spans="1:8">
      <c r="A68" s="97">
        <v>702</v>
      </c>
      <c r="B68" s="38" t="s">
        <v>621</v>
      </c>
      <c r="C68" s="688">
        <v>45370</v>
      </c>
      <c r="D68" s="688">
        <v>9090</v>
      </c>
      <c r="E68" s="688">
        <v>6890</v>
      </c>
      <c r="F68" s="695">
        <v>48545.9</v>
      </c>
      <c r="G68" s="688">
        <v>10089.900000000001</v>
      </c>
      <c r="H68" s="689">
        <v>8199.1</v>
      </c>
    </row>
    <row r="69" spans="1:8">
      <c r="A69" s="97">
        <v>8835</v>
      </c>
      <c r="B69" s="38" t="s">
        <v>752</v>
      </c>
      <c r="C69" s="688">
        <v>22680</v>
      </c>
      <c r="D69" s="688">
        <v>4550</v>
      </c>
      <c r="E69" s="688">
        <v>3450</v>
      </c>
      <c r="F69" s="695">
        <v>24267.600000000002</v>
      </c>
      <c r="G69" s="688">
        <v>5050.5</v>
      </c>
      <c r="H69" s="689">
        <v>4105.5</v>
      </c>
    </row>
    <row r="70" spans="1:8">
      <c r="A70" s="97">
        <v>835</v>
      </c>
      <c r="B70" s="38" t="s">
        <v>753</v>
      </c>
      <c r="C70" s="688">
        <v>45370</v>
      </c>
      <c r="D70" s="688">
        <v>9090</v>
      </c>
      <c r="E70" s="688">
        <v>6890</v>
      </c>
      <c r="F70" s="695">
        <v>48545.9</v>
      </c>
      <c r="G70" s="688">
        <v>10089.900000000001</v>
      </c>
      <c r="H70" s="689">
        <v>8199.1</v>
      </c>
    </row>
    <row r="71" spans="1:8">
      <c r="A71" s="97">
        <v>8888</v>
      </c>
      <c r="B71" s="38" t="s">
        <v>622</v>
      </c>
      <c r="C71" s="688">
        <v>22680</v>
      </c>
      <c r="D71" s="688">
        <v>4550</v>
      </c>
      <c r="E71" s="688">
        <v>3450</v>
      </c>
      <c r="F71" s="695">
        <v>24267.600000000002</v>
      </c>
      <c r="G71" s="688">
        <v>5050.5</v>
      </c>
      <c r="H71" s="689">
        <v>4105.5</v>
      </c>
    </row>
    <row r="72" spans="1:8">
      <c r="A72" s="97">
        <v>888</v>
      </c>
      <c r="B72" s="38" t="s">
        <v>623</v>
      </c>
      <c r="C72" s="688">
        <v>45370</v>
      </c>
      <c r="D72" s="688">
        <v>9090</v>
      </c>
      <c r="E72" s="688">
        <v>6890</v>
      </c>
      <c r="F72" s="695">
        <v>48545.9</v>
      </c>
      <c r="G72" s="688">
        <v>10089.900000000001</v>
      </c>
      <c r="H72" s="689">
        <v>8199.1</v>
      </c>
    </row>
    <row r="73" spans="1:8">
      <c r="A73" s="97">
        <v>8582</v>
      </c>
      <c r="B73" s="38" t="s">
        <v>624</v>
      </c>
      <c r="C73" s="688">
        <v>25430</v>
      </c>
      <c r="D73" s="688">
        <v>4550</v>
      </c>
      <c r="E73" s="688">
        <v>3450</v>
      </c>
      <c r="F73" s="695">
        <v>27210.100000000002</v>
      </c>
      <c r="G73" s="688">
        <v>5050.5</v>
      </c>
      <c r="H73" s="689">
        <v>4105.5</v>
      </c>
    </row>
    <row r="74" spans="1:8">
      <c r="A74" s="97">
        <v>704</v>
      </c>
      <c r="B74" s="38" t="s">
        <v>625</v>
      </c>
      <c r="C74" s="688">
        <v>50870</v>
      </c>
      <c r="D74" s="688">
        <v>9090</v>
      </c>
      <c r="E74" s="688">
        <v>6890</v>
      </c>
      <c r="F74" s="695">
        <v>54430.9</v>
      </c>
      <c r="G74" s="688">
        <v>10089.900000000001</v>
      </c>
      <c r="H74" s="689">
        <v>8199.1</v>
      </c>
    </row>
    <row r="75" spans="1:8">
      <c r="A75" s="97">
        <v>8820</v>
      </c>
      <c r="B75" s="38" t="s">
        <v>626</v>
      </c>
      <c r="C75" s="688">
        <v>25430</v>
      </c>
      <c r="D75" s="688">
        <v>4550</v>
      </c>
      <c r="E75" s="688">
        <v>3450</v>
      </c>
      <c r="F75" s="695">
        <v>27210.100000000002</v>
      </c>
      <c r="G75" s="688">
        <v>5050.5</v>
      </c>
      <c r="H75" s="689">
        <v>4105.5</v>
      </c>
    </row>
    <row r="76" spans="1:8">
      <c r="A76" s="97">
        <v>820</v>
      </c>
      <c r="B76" s="38" t="s">
        <v>627</v>
      </c>
      <c r="C76" s="688">
        <v>50870</v>
      </c>
      <c r="D76" s="688">
        <v>9090</v>
      </c>
      <c r="E76" s="688">
        <v>6890</v>
      </c>
      <c r="F76" s="695">
        <v>54430.9</v>
      </c>
      <c r="G76" s="688">
        <v>10089.900000000001</v>
      </c>
      <c r="H76" s="689">
        <v>8199.1</v>
      </c>
    </row>
    <row r="77" spans="1:8">
      <c r="A77" s="97">
        <v>8807</v>
      </c>
      <c r="B77" s="38" t="s">
        <v>628</v>
      </c>
      <c r="C77" s="688">
        <v>22680</v>
      </c>
      <c r="D77" s="688">
        <v>4550</v>
      </c>
      <c r="E77" s="688">
        <v>3450</v>
      </c>
      <c r="F77" s="695">
        <v>24267.600000000002</v>
      </c>
      <c r="G77" s="688">
        <v>5050.5</v>
      </c>
      <c r="H77" s="689">
        <v>4105.5</v>
      </c>
    </row>
    <row r="78" spans="1:8">
      <c r="A78" s="97">
        <v>800</v>
      </c>
      <c r="B78" s="38" t="s">
        <v>629</v>
      </c>
      <c r="C78" s="688">
        <v>45370</v>
      </c>
      <c r="D78" s="688">
        <v>9090</v>
      </c>
      <c r="E78" s="688">
        <v>6890</v>
      </c>
      <c r="F78" s="695">
        <v>48545.9</v>
      </c>
      <c r="G78" s="688">
        <v>10089.900000000001</v>
      </c>
      <c r="H78" s="689">
        <v>8199.1</v>
      </c>
    </row>
    <row r="79" spans="1:8">
      <c r="A79" s="97">
        <v>8883</v>
      </c>
      <c r="B79" s="38" t="s">
        <v>630</v>
      </c>
      <c r="C79" s="688">
        <v>22680</v>
      </c>
      <c r="D79" s="688">
        <v>4550</v>
      </c>
      <c r="E79" s="688">
        <v>3450</v>
      </c>
      <c r="F79" s="695">
        <v>24267.600000000002</v>
      </c>
      <c r="G79" s="688">
        <v>5050.5</v>
      </c>
      <c r="H79" s="689">
        <v>4105.5</v>
      </c>
    </row>
    <row r="80" spans="1:8">
      <c r="A80" s="97">
        <v>883</v>
      </c>
      <c r="B80" s="38" t="s">
        <v>631</v>
      </c>
      <c r="C80" s="688">
        <v>45370</v>
      </c>
      <c r="D80" s="688">
        <v>9090</v>
      </c>
      <c r="E80" s="688">
        <v>6890</v>
      </c>
      <c r="F80" s="695">
        <v>48545.9</v>
      </c>
      <c r="G80" s="688">
        <v>10089.900000000001</v>
      </c>
      <c r="H80" s="689">
        <v>8199.1</v>
      </c>
    </row>
    <row r="81" spans="1:8">
      <c r="A81" s="97">
        <v>8850</v>
      </c>
      <c r="B81" s="38" t="s">
        <v>632</v>
      </c>
      <c r="C81" s="688">
        <v>30520</v>
      </c>
      <c r="D81" s="688">
        <v>4550</v>
      </c>
      <c r="E81" s="688">
        <v>3450</v>
      </c>
      <c r="F81" s="695">
        <v>32656.400000000001</v>
      </c>
      <c r="G81" s="688">
        <v>5050.5</v>
      </c>
      <c r="H81" s="689">
        <v>4105.5</v>
      </c>
    </row>
    <row r="82" spans="1:8">
      <c r="A82" s="97">
        <v>850</v>
      </c>
      <c r="B82" s="38" t="s">
        <v>633</v>
      </c>
      <c r="C82" s="688">
        <v>61040</v>
      </c>
      <c r="D82" s="688">
        <v>9090</v>
      </c>
      <c r="E82" s="688">
        <v>6890</v>
      </c>
      <c r="F82" s="695">
        <v>65312.800000000003</v>
      </c>
      <c r="G82" s="688">
        <v>10089.900000000001</v>
      </c>
      <c r="H82" s="689">
        <v>8199.1</v>
      </c>
    </row>
    <row r="83" spans="1:8">
      <c r="A83" s="97">
        <v>8818</v>
      </c>
      <c r="B83" s="38" t="s">
        <v>634</v>
      </c>
      <c r="C83" s="688">
        <v>22680</v>
      </c>
      <c r="D83" s="688">
        <v>4550</v>
      </c>
      <c r="E83" s="688">
        <v>3450</v>
      </c>
      <c r="F83" s="695">
        <v>24267.600000000002</v>
      </c>
      <c r="G83" s="688">
        <v>5050.5</v>
      </c>
      <c r="H83" s="689">
        <v>4105.5</v>
      </c>
    </row>
    <row r="84" spans="1:8">
      <c r="A84" s="97">
        <v>818</v>
      </c>
      <c r="B84" s="38" t="s">
        <v>635</v>
      </c>
      <c r="C84" s="688">
        <v>45370</v>
      </c>
      <c r="D84" s="688">
        <v>9090</v>
      </c>
      <c r="E84" s="688">
        <v>6890</v>
      </c>
      <c r="F84" s="695">
        <v>48545.9</v>
      </c>
      <c r="G84" s="688">
        <v>10089.900000000001</v>
      </c>
      <c r="H84" s="689">
        <v>8199.1</v>
      </c>
    </row>
    <row r="85" spans="1:8">
      <c r="A85" s="97">
        <v>8860</v>
      </c>
      <c r="B85" s="38" t="s">
        <v>636</v>
      </c>
      <c r="C85" s="688">
        <v>30520</v>
      </c>
      <c r="D85" s="688">
        <v>4550</v>
      </c>
      <c r="E85" s="688">
        <v>3450</v>
      </c>
      <c r="F85" s="695">
        <v>32656.400000000001</v>
      </c>
      <c r="G85" s="688">
        <v>5050.5</v>
      </c>
      <c r="H85" s="689">
        <v>4105.5</v>
      </c>
    </row>
    <row r="86" spans="1:8">
      <c r="A86" s="97">
        <v>860</v>
      </c>
      <c r="B86" s="38" t="s">
        <v>637</v>
      </c>
      <c r="C86" s="688">
        <v>61040</v>
      </c>
      <c r="D86" s="688">
        <v>9090</v>
      </c>
      <c r="E86" s="688">
        <v>6890</v>
      </c>
      <c r="F86" s="695">
        <v>65312.800000000003</v>
      </c>
      <c r="G86" s="688">
        <v>10089.900000000001</v>
      </c>
      <c r="H86" s="689">
        <v>8199.1</v>
      </c>
    </row>
    <row r="87" spans="1:8">
      <c r="A87" s="97">
        <v>8801</v>
      </c>
      <c r="B87" s="38" t="s">
        <v>638</v>
      </c>
      <c r="C87" s="688">
        <v>22680</v>
      </c>
      <c r="D87" s="688">
        <v>4550</v>
      </c>
      <c r="E87" s="688">
        <v>3450</v>
      </c>
      <c r="F87" s="695">
        <v>24267.600000000002</v>
      </c>
      <c r="G87" s="688">
        <v>5050.5</v>
      </c>
      <c r="H87" s="689">
        <v>4105.5</v>
      </c>
    </row>
    <row r="88" spans="1:8">
      <c r="A88" s="97">
        <v>716</v>
      </c>
      <c r="B88" s="38" t="s">
        <v>639</v>
      </c>
      <c r="C88" s="688">
        <v>45370</v>
      </c>
      <c r="D88" s="688">
        <v>9090</v>
      </c>
      <c r="E88" s="688">
        <v>6890</v>
      </c>
      <c r="F88" s="695">
        <v>48545.9</v>
      </c>
      <c r="G88" s="688">
        <v>10089.900000000001</v>
      </c>
      <c r="H88" s="689">
        <v>8199.1</v>
      </c>
    </row>
    <row r="89" spans="1:8">
      <c r="A89" s="97">
        <v>8581</v>
      </c>
      <c r="B89" s="38" t="s">
        <v>640</v>
      </c>
      <c r="C89" s="688">
        <v>30520</v>
      </c>
      <c r="D89" s="688">
        <v>4550</v>
      </c>
      <c r="E89" s="688">
        <v>3450</v>
      </c>
      <c r="F89" s="695">
        <v>32656.400000000001</v>
      </c>
      <c r="G89" s="688">
        <v>5050.5</v>
      </c>
      <c r="H89" s="689">
        <v>4105.5</v>
      </c>
    </row>
    <row r="90" spans="1:8">
      <c r="A90" s="97">
        <v>703</v>
      </c>
      <c r="B90" s="38" t="s">
        <v>641</v>
      </c>
      <c r="C90" s="688">
        <v>61040</v>
      </c>
      <c r="D90" s="688">
        <v>9090</v>
      </c>
      <c r="E90" s="688">
        <v>6890</v>
      </c>
      <c r="F90" s="695">
        <v>65312.800000000003</v>
      </c>
      <c r="G90" s="688">
        <v>10089.900000000001</v>
      </c>
      <c r="H90" s="689">
        <v>8199.1</v>
      </c>
    </row>
    <row r="91" spans="1:8">
      <c r="A91" s="97">
        <v>8808</v>
      </c>
      <c r="B91" s="38" t="s">
        <v>642</v>
      </c>
      <c r="C91" s="688">
        <v>22680</v>
      </c>
      <c r="D91" s="688">
        <v>4550</v>
      </c>
      <c r="E91" s="688">
        <v>3450</v>
      </c>
      <c r="F91" s="695">
        <v>24267.600000000002</v>
      </c>
      <c r="G91" s="688">
        <v>5050.5</v>
      </c>
      <c r="H91" s="689">
        <v>4105.5</v>
      </c>
    </row>
    <row r="92" spans="1:8">
      <c r="A92" s="97">
        <v>838</v>
      </c>
      <c r="B92" s="38" t="s">
        <v>643</v>
      </c>
      <c r="C92" s="688">
        <v>45370</v>
      </c>
      <c r="D92" s="688">
        <v>9090</v>
      </c>
      <c r="E92" s="688">
        <v>6890</v>
      </c>
      <c r="F92" s="695">
        <v>48545.9</v>
      </c>
      <c r="G92" s="688">
        <v>10089.900000000001</v>
      </c>
      <c r="H92" s="689">
        <v>8199.1</v>
      </c>
    </row>
    <row r="93" spans="1:8">
      <c r="A93" s="97">
        <v>8823</v>
      </c>
      <c r="B93" s="38" t="s">
        <v>644</v>
      </c>
      <c r="C93" s="688">
        <v>30520</v>
      </c>
      <c r="D93" s="688">
        <v>4550</v>
      </c>
      <c r="E93" s="688">
        <v>3450</v>
      </c>
      <c r="F93" s="695">
        <v>32656.400000000001</v>
      </c>
      <c r="G93" s="688">
        <v>5050.5</v>
      </c>
      <c r="H93" s="689">
        <v>4105.5</v>
      </c>
    </row>
    <row r="94" spans="1:8">
      <c r="A94" s="97">
        <v>823</v>
      </c>
      <c r="B94" s="38" t="s">
        <v>645</v>
      </c>
      <c r="C94" s="688">
        <v>61040</v>
      </c>
      <c r="D94" s="688">
        <v>9090</v>
      </c>
      <c r="E94" s="688">
        <v>6890</v>
      </c>
      <c r="F94" s="695">
        <v>65312.800000000003</v>
      </c>
      <c r="G94" s="688">
        <v>10089.900000000001</v>
      </c>
      <c r="H94" s="689">
        <v>8199.1</v>
      </c>
    </row>
    <row r="95" spans="1:8">
      <c r="A95" s="97">
        <v>8822</v>
      </c>
      <c r="B95" s="38" t="s">
        <v>646</v>
      </c>
      <c r="C95" s="688">
        <v>25430</v>
      </c>
      <c r="D95" s="688">
        <v>4550</v>
      </c>
      <c r="E95" s="688">
        <v>3450</v>
      </c>
      <c r="F95" s="695">
        <v>27210.100000000002</v>
      </c>
      <c r="G95" s="688">
        <v>5050.5</v>
      </c>
      <c r="H95" s="689">
        <v>4105.5</v>
      </c>
    </row>
    <row r="96" spans="1:8">
      <c r="A96" s="97">
        <v>822</v>
      </c>
      <c r="B96" s="38" t="s">
        <v>647</v>
      </c>
      <c r="C96" s="688">
        <v>50870</v>
      </c>
      <c r="D96" s="688">
        <v>9090</v>
      </c>
      <c r="E96" s="688">
        <v>6890</v>
      </c>
      <c r="F96" s="695">
        <v>54430.9</v>
      </c>
      <c r="G96" s="688">
        <v>10089.900000000001</v>
      </c>
      <c r="H96" s="689">
        <v>8199.1</v>
      </c>
    </row>
    <row r="97" spans="1:8">
      <c r="A97" s="97">
        <v>903</v>
      </c>
      <c r="B97" s="38" t="s">
        <v>648</v>
      </c>
      <c r="C97" s="688">
        <v>25430</v>
      </c>
      <c r="D97" s="688">
        <v>4550</v>
      </c>
      <c r="E97" s="688">
        <v>3450</v>
      </c>
      <c r="F97" s="695">
        <v>27210.100000000002</v>
      </c>
      <c r="G97" s="688">
        <v>5050.5</v>
      </c>
      <c r="H97" s="689">
        <v>4105.5</v>
      </c>
    </row>
    <row r="98" spans="1:8">
      <c r="A98" s="97">
        <v>902</v>
      </c>
      <c r="B98" s="38" t="s">
        <v>649</v>
      </c>
      <c r="C98" s="688">
        <v>50870</v>
      </c>
      <c r="D98" s="688">
        <v>9090</v>
      </c>
      <c r="E98" s="688">
        <v>6890</v>
      </c>
      <c r="F98" s="695">
        <v>54430.9</v>
      </c>
      <c r="G98" s="688">
        <v>10089.900000000001</v>
      </c>
      <c r="H98" s="689">
        <v>8199.1</v>
      </c>
    </row>
    <row r="99" spans="1:8">
      <c r="A99" s="97">
        <v>8578</v>
      </c>
      <c r="B99" s="38" t="s">
        <v>650</v>
      </c>
      <c r="C99" s="688">
        <v>22680</v>
      </c>
      <c r="D99" s="688">
        <v>4550</v>
      </c>
      <c r="E99" s="688">
        <v>3450</v>
      </c>
      <c r="F99" s="695">
        <v>24267.600000000002</v>
      </c>
      <c r="G99" s="688">
        <v>5050.5</v>
      </c>
      <c r="H99" s="689">
        <v>4105.5</v>
      </c>
    </row>
    <row r="100" spans="1:8">
      <c r="A100" s="97">
        <v>700</v>
      </c>
      <c r="B100" s="38" t="s">
        <v>651</v>
      </c>
      <c r="C100" s="688">
        <v>45370</v>
      </c>
      <c r="D100" s="688">
        <v>9090</v>
      </c>
      <c r="E100" s="688">
        <v>6890</v>
      </c>
      <c r="F100" s="695">
        <v>48545.9</v>
      </c>
      <c r="G100" s="688">
        <v>10089.900000000001</v>
      </c>
      <c r="H100" s="689">
        <v>8199.1</v>
      </c>
    </row>
    <row r="101" spans="1:8">
      <c r="A101" s="97">
        <v>8840</v>
      </c>
      <c r="B101" s="38" t="s">
        <v>652</v>
      </c>
      <c r="C101" s="688">
        <v>20530</v>
      </c>
      <c r="D101" s="688">
        <v>4550</v>
      </c>
      <c r="E101" s="688">
        <v>3450</v>
      </c>
      <c r="F101" s="695">
        <v>21967.100000000002</v>
      </c>
      <c r="G101" s="688">
        <v>5050.5</v>
      </c>
      <c r="H101" s="689">
        <v>4105.5</v>
      </c>
    </row>
    <row r="102" spans="1:8">
      <c r="A102" s="97">
        <v>840</v>
      </c>
      <c r="B102" s="38" t="s">
        <v>653</v>
      </c>
      <c r="C102" s="688">
        <v>41050</v>
      </c>
      <c r="D102" s="688">
        <v>9090</v>
      </c>
      <c r="E102" s="688">
        <v>6890</v>
      </c>
      <c r="F102" s="695">
        <v>43923.5</v>
      </c>
      <c r="G102" s="688">
        <v>10089.900000000001</v>
      </c>
      <c r="H102" s="689">
        <v>8199.1</v>
      </c>
    </row>
    <row r="103" spans="1:8">
      <c r="A103" s="97">
        <v>8826</v>
      </c>
      <c r="B103" s="38" t="s">
        <v>654</v>
      </c>
      <c r="C103" s="688">
        <v>30520</v>
      </c>
      <c r="D103" s="688">
        <v>4550</v>
      </c>
      <c r="E103" s="688">
        <v>3450</v>
      </c>
      <c r="F103" s="695">
        <v>32656.400000000001</v>
      </c>
      <c r="G103" s="688">
        <v>5050.5</v>
      </c>
      <c r="H103" s="689">
        <v>4105.5</v>
      </c>
    </row>
    <row r="104" spans="1:8">
      <c r="A104" s="97">
        <v>826</v>
      </c>
      <c r="B104" s="38" t="s">
        <v>655</v>
      </c>
      <c r="C104" s="688">
        <v>61040</v>
      </c>
      <c r="D104" s="688">
        <v>9090</v>
      </c>
      <c r="E104" s="688">
        <v>6890</v>
      </c>
      <c r="F104" s="695">
        <v>65312.800000000003</v>
      </c>
      <c r="G104" s="688">
        <v>10089.900000000001</v>
      </c>
      <c r="H104" s="689">
        <v>8199.1</v>
      </c>
    </row>
    <row r="105" spans="1:8">
      <c r="A105" s="97">
        <v>8839</v>
      </c>
      <c r="B105" s="38" t="s">
        <v>656</v>
      </c>
      <c r="C105" s="688">
        <v>25430</v>
      </c>
      <c r="D105" s="688">
        <v>4550</v>
      </c>
      <c r="E105" s="688">
        <v>3450</v>
      </c>
      <c r="F105" s="695">
        <v>27210.100000000002</v>
      </c>
      <c r="G105" s="688">
        <v>5050.5</v>
      </c>
      <c r="H105" s="689">
        <v>4105.5</v>
      </c>
    </row>
    <row r="106" spans="1:8">
      <c r="A106" s="97">
        <v>839</v>
      </c>
      <c r="B106" s="38" t="s">
        <v>657</v>
      </c>
      <c r="C106" s="688">
        <v>50870</v>
      </c>
      <c r="D106" s="688">
        <v>9090</v>
      </c>
      <c r="E106" s="688">
        <v>6890</v>
      </c>
      <c r="F106" s="695">
        <v>54430.9</v>
      </c>
      <c r="G106" s="688">
        <v>10089.900000000001</v>
      </c>
      <c r="H106" s="689">
        <v>8199.1</v>
      </c>
    </row>
    <row r="107" spans="1:8">
      <c r="A107" s="97">
        <v>8854</v>
      </c>
      <c r="B107" s="38" t="s">
        <v>658</v>
      </c>
      <c r="C107" s="688">
        <v>25430</v>
      </c>
      <c r="D107" s="688">
        <v>4550</v>
      </c>
      <c r="E107" s="688">
        <v>3450</v>
      </c>
      <c r="F107" s="695">
        <v>27210.100000000002</v>
      </c>
      <c r="G107" s="688">
        <v>5050.5</v>
      </c>
      <c r="H107" s="689">
        <v>4105.5</v>
      </c>
    </row>
    <row r="108" spans="1:8">
      <c r="A108" s="97">
        <v>854</v>
      </c>
      <c r="B108" s="38" t="s">
        <v>659</v>
      </c>
      <c r="C108" s="688">
        <v>50870</v>
      </c>
      <c r="D108" s="688">
        <v>9090</v>
      </c>
      <c r="E108" s="688">
        <v>6890</v>
      </c>
      <c r="F108" s="695">
        <v>54430.9</v>
      </c>
      <c r="G108" s="688">
        <v>10089.900000000001</v>
      </c>
      <c r="H108" s="689">
        <v>8199.1</v>
      </c>
    </row>
    <row r="109" spans="1:8">
      <c r="A109" s="97">
        <v>8877</v>
      </c>
      <c r="B109" s="38" t="s">
        <v>660</v>
      </c>
      <c r="C109" s="688">
        <v>22680</v>
      </c>
      <c r="D109" s="688">
        <v>4550</v>
      </c>
      <c r="E109" s="688">
        <v>3450</v>
      </c>
      <c r="F109" s="695">
        <v>24267.600000000002</v>
      </c>
      <c r="G109" s="688">
        <v>5050.5</v>
      </c>
      <c r="H109" s="689">
        <v>4105.5</v>
      </c>
    </row>
    <row r="110" spans="1:8">
      <c r="A110" s="97">
        <v>877</v>
      </c>
      <c r="B110" s="38" t="s">
        <v>661</v>
      </c>
      <c r="C110" s="688">
        <v>45370</v>
      </c>
      <c r="D110" s="688">
        <v>9090</v>
      </c>
      <c r="E110" s="688">
        <v>6890</v>
      </c>
      <c r="F110" s="695">
        <v>48545.9</v>
      </c>
      <c r="G110" s="688">
        <v>10089.900000000001</v>
      </c>
      <c r="H110" s="689">
        <v>8199.1</v>
      </c>
    </row>
    <row r="111" spans="1:8">
      <c r="A111" s="97">
        <v>8595</v>
      </c>
      <c r="B111" s="38" t="s">
        <v>662</v>
      </c>
      <c r="C111" s="688">
        <v>25430</v>
      </c>
      <c r="D111" s="688">
        <v>4550</v>
      </c>
      <c r="E111" s="688">
        <v>3450</v>
      </c>
      <c r="F111" s="695">
        <v>27210.100000000002</v>
      </c>
      <c r="G111" s="688">
        <v>5050.5</v>
      </c>
      <c r="H111" s="689">
        <v>4105.5</v>
      </c>
    </row>
    <row r="112" spans="1:8">
      <c r="A112" s="97">
        <v>849</v>
      </c>
      <c r="B112" s="38" t="s">
        <v>663</v>
      </c>
      <c r="C112" s="688">
        <v>50870</v>
      </c>
      <c r="D112" s="688">
        <v>9090</v>
      </c>
      <c r="E112" s="688">
        <v>6890</v>
      </c>
      <c r="F112" s="695">
        <v>54430.9</v>
      </c>
      <c r="G112" s="688">
        <v>10089.900000000001</v>
      </c>
      <c r="H112" s="689">
        <v>8199.1</v>
      </c>
    </row>
    <row r="113" spans="1:8">
      <c r="A113" s="97">
        <v>8868</v>
      </c>
      <c r="B113" s="38" t="s">
        <v>664</v>
      </c>
      <c r="C113" s="688">
        <v>30520</v>
      </c>
      <c r="D113" s="688">
        <v>4550</v>
      </c>
      <c r="E113" s="688">
        <v>3450</v>
      </c>
      <c r="F113" s="695">
        <v>32656.400000000001</v>
      </c>
      <c r="G113" s="688">
        <v>5050.5</v>
      </c>
      <c r="H113" s="689">
        <v>4105.5</v>
      </c>
    </row>
    <row r="114" spans="1:8">
      <c r="A114" s="97">
        <v>868</v>
      </c>
      <c r="B114" s="38" t="s">
        <v>665</v>
      </c>
      <c r="C114" s="688">
        <v>61040</v>
      </c>
      <c r="D114" s="688">
        <v>9090</v>
      </c>
      <c r="E114" s="688">
        <v>6890</v>
      </c>
      <c r="F114" s="695">
        <v>65312.800000000003</v>
      </c>
      <c r="G114" s="688">
        <v>10089.900000000001</v>
      </c>
      <c r="H114" s="689">
        <v>8199.1</v>
      </c>
    </row>
    <row r="115" spans="1:8">
      <c r="A115" s="97">
        <v>8591</v>
      </c>
      <c r="B115" s="38" t="s">
        <v>754</v>
      </c>
      <c r="C115" s="688">
        <v>30520</v>
      </c>
      <c r="D115" s="688">
        <v>4550</v>
      </c>
      <c r="E115" s="688">
        <v>3450</v>
      </c>
      <c r="F115" s="695">
        <v>32656.400000000001</v>
      </c>
      <c r="G115" s="688">
        <v>5050.5</v>
      </c>
      <c r="H115" s="689">
        <v>4105.5</v>
      </c>
    </row>
    <row r="116" spans="1:8">
      <c r="A116" s="97">
        <v>713</v>
      </c>
      <c r="B116" s="38" t="s">
        <v>755</v>
      </c>
      <c r="C116" s="688">
        <v>61040</v>
      </c>
      <c r="D116" s="688">
        <v>9090</v>
      </c>
      <c r="E116" s="688">
        <v>6890</v>
      </c>
      <c r="F116" s="695">
        <v>65312.800000000003</v>
      </c>
      <c r="G116" s="688">
        <v>10089.900000000001</v>
      </c>
      <c r="H116" s="689">
        <v>8199.1</v>
      </c>
    </row>
    <row r="117" spans="1:8">
      <c r="A117" s="97">
        <v>8862</v>
      </c>
      <c r="B117" s="38" t="s">
        <v>666</v>
      </c>
      <c r="C117" s="688">
        <v>17600</v>
      </c>
      <c r="D117" s="688">
        <v>4550</v>
      </c>
      <c r="E117" s="688">
        <v>3450</v>
      </c>
      <c r="F117" s="695">
        <v>18832</v>
      </c>
      <c r="G117" s="688">
        <v>5050.5</v>
      </c>
      <c r="H117" s="689">
        <v>4105.5</v>
      </c>
    </row>
    <row r="118" spans="1:8">
      <c r="A118" s="97">
        <v>862</v>
      </c>
      <c r="B118" s="38" t="s">
        <v>667</v>
      </c>
      <c r="C118" s="688">
        <v>35200</v>
      </c>
      <c r="D118" s="688">
        <v>9090</v>
      </c>
      <c r="E118" s="688">
        <v>6890</v>
      </c>
      <c r="F118" s="695">
        <v>37664</v>
      </c>
      <c r="G118" s="688">
        <v>10089.900000000001</v>
      </c>
      <c r="H118" s="689">
        <v>8199.1</v>
      </c>
    </row>
    <row r="119" spans="1:8">
      <c r="A119" s="97">
        <v>8821</v>
      </c>
      <c r="B119" s="38" t="s">
        <v>668</v>
      </c>
      <c r="C119" s="688">
        <v>25430</v>
      </c>
      <c r="D119" s="688">
        <v>4550</v>
      </c>
      <c r="E119" s="688">
        <v>3450</v>
      </c>
      <c r="F119" s="695">
        <v>27210.100000000002</v>
      </c>
      <c r="G119" s="688">
        <v>5050.5</v>
      </c>
      <c r="H119" s="689">
        <v>4105.5</v>
      </c>
    </row>
    <row r="120" spans="1:8">
      <c r="A120" s="97">
        <v>821</v>
      </c>
      <c r="B120" s="38" t="s">
        <v>669</v>
      </c>
      <c r="C120" s="688">
        <v>50870</v>
      </c>
      <c r="D120" s="688">
        <v>9090</v>
      </c>
      <c r="E120" s="688">
        <v>6890</v>
      </c>
      <c r="F120" s="695">
        <v>54430.9</v>
      </c>
      <c r="G120" s="688">
        <v>10089.900000000001</v>
      </c>
      <c r="H120" s="689">
        <v>8199.1</v>
      </c>
    </row>
    <row r="121" spans="1:8">
      <c r="A121" s="97">
        <v>8859</v>
      </c>
      <c r="B121" s="38" t="s">
        <v>670</v>
      </c>
      <c r="C121" s="688">
        <v>22680</v>
      </c>
      <c r="D121" s="688">
        <v>4550</v>
      </c>
      <c r="E121" s="688">
        <v>3450</v>
      </c>
      <c r="F121" s="695">
        <v>24267.600000000002</v>
      </c>
      <c r="G121" s="688">
        <v>5050.5</v>
      </c>
      <c r="H121" s="689">
        <v>4105.5</v>
      </c>
    </row>
    <row r="122" spans="1:8">
      <c r="A122" s="97">
        <v>859</v>
      </c>
      <c r="B122" s="38" t="s">
        <v>671</v>
      </c>
      <c r="C122" s="688">
        <v>45370</v>
      </c>
      <c r="D122" s="688">
        <v>9090</v>
      </c>
      <c r="E122" s="688">
        <v>6890</v>
      </c>
      <c r="F122" s="695">
        <v>48545.9</v>
      </c>
      <c r="G122" s="688">
        <v>10089.900000000001</v>
      </c>
      <c r="H122" s="689">
        <v>8199.1</v>
      </c>
    </row>
    <row r="123" spans="1:8">
      <c r="A123" s="97">
        <v>8882</v>
      </c>
      <c r="B123" s="38" t="s">
        <v>672</v>
      </c>
      <c r="C123" s="688">
        <v>22680</v>
      </c>
      <c r="D123" s="688">
        <v>4550</v>
      </c>
      <c r="E123" s="688">
        <v>3450</v>
      </c>
      <c r="F123" s="695">
        <v>24267.600000000002</v>
      </c>
      <c r="G123" s="688">
        <v>5050.5</v>
      </c>
      <c r="H123" s="689">
        <v>4105.5</v>
      </c>
    </row>
    <row r="124" spans="1:8">
      <c r="A124" s="97">
        <v>882</v>
      </c>
      <c r="B124" s="38" t="s">
        <v>673</v>
      </c>
      <c r="C124" s="688">
        <v>45370</v>
      </c>
      <c r="D124" s="688">
        <v>9090</v>
      </c>
      <c r="E124" s="688">
        <v>6890</v>
      </c>
      <c r="F124" s="695">
        <v>48545.9</v>
      </c>
      <c r="G124" s="688">
        <v>10089.900000000001</v>
      </c>
      <c r="H124" s="689">
        <v>8199.1</v>
      </c>
    </row>
    <row r="125" spans="1:8">
      <c r="A125" s="97">
        <v>8753</v>
      </c>
      <c r="B125" s="38" t="s">
        <v>674</v>
      </c>
      <c r="C125" s="688">
        <v>30520</v>
      </c>
      <c r="D125" s="688">
        <v>4550</v>
      </c>
      <c r="E125" s="688">
        <v>3450</v>
      </c>
      <c r="F125" s="695">
        <v>32656.400000000001</v>
      </c>
      <c r="G125" s="688">
        <v>5050.5</v>
      </c>
      <c r="H125" s="689">
        <v>4105.5</v>
      </c>
    </row>
    <row r="126" spans="1:8">
      <c r="A126" s="97">
        <v>8754</v>
      </c>
      <c r="B126" s="38" t="s">
        <v>675</v>
      </c>
      <c r="C126" s="688">
        <v>61040</v>
      </c>
      <c r="D126" s="688">
        <v>9090</v>
      </c>
      <c r="E126" s="688">
        <v>6890</v>
      </c>
      <c r="F126" s="695">
        <v>65312.800000000003</v>
      </c>
      <c r="G126" s="688">
        <v>10089.900000000001</v>
      </c>
      <c r="H126" s="689">
        <v>8199.1</v>
      </c>
    </row>
    <row r="127" spans="1:8">
      <c r="A127" s="97">
        <v>8858</v>
      </c>
      <c r="B127" s="38" t="s">
        <v>676</v>
      </c>
      <c r="C127" s="688">
        <v>25430</v>
      </c>
      <c r="D127" s="688">
        <v>4550</v>
      </c>
      <c r="E127" s="688">
        <v>3450</v>
      </c>
      <c r="F127" s="695">
        <v>27210.100000000002</v>
      </c>
      <c r="G127" s="688">
        <v>5050.5</v>
      </c>
      <c r="H127" s="689">
        <v>4105.5</v>
      </c>
    </row>
    <row r="128" spans="1:8">
      <c r="A128" s="97">
        <v>858</v>
      </c>
      <c r="B128" s="38" t="s">
        <v>677</v>
      </c>
      <c r="C128" s="688">
        <v>50870</v>
      </c>
      <c r="D128" s="688">
        <v>9090</v>
      </c>
      <c r="E128" s="688">
        <v>6890</v>
      </c>
      <c r="F128" s="695">
        <v>54430.9</v>
      </c>
      <c r="G128" s="688">
        <v>10089.900000000001</v>
      </c>
      <c r="H128" s="689">
        <v>8199.1</v>
      </c>
    </row>
    <row r="129" spans="1:8">
      <c r="A129" s="97">
        <v>8884</v>
      </c>
      <c r="B129" s="38" t="s">
        <v>678</v>
      </c>
      <c r="C129" s="688">
        <v>25430</v>
      </c>
      <c r="D129" s="688">
        <v>4550</v>
      </c>
      <c r="E129" s="688">
        <v>3450</v>
      </c>
      <c r="F129" s="695">
        <v>27210.100000000002</v>
      </c>
      <c r="G129" s="688">
        <v>5050.5</v>
      </c>
      <c r="H129" s="689">
        <v>4105.5</v>
      </c>
    </row>
    <row r="130" spans="1:8">
      <c r="A130" s="97">
        <v>884</v>
      </c>
      <c r="B130" s="38" t="s">
        <v>679</v>
      </c>
      <c r="C130" s="688">
        <v>50870</v>
      </c>
      <c r="D130" s="688">
        <v>9090</v>
      </c>
      <c r="E130" s="688">
        <v>6890</v>
      </c>
      <c r="F130" s="695">
        <v>54430.9</v>
      </c>
      <c r="G130" s="688">
        <v>10089.900000000001</v>
      </c>
      <c r="H130" s="689">
        <v>8199.1</v>
      </c>
    </row>
    <row r="131" spans="1:8">
      <c r="A131" s="97">
        <v>8875</v>
      </c>
      <c r="B131" s="38" t="s">
        <v>680</v>
      </c>
      <c r="C131" s="688">
        <v>20530</v>
      </c>
      <c r="D131" s="688">
        <v>4550</v>
      </c>
      <c r="E131" s="688">
        <v>3450</v>
      </c>
      <c r="F131" s="695">
        <v>21967.100000000002</v>
      </c>
      <c r="G131" s="688">
        <v>5050.5</v>
      </c>
      <c r="H131" s="689">
        <v>4105.5</v>
      </c>
    </row>
    <row r="132" spans="1:8">
      <c r="A132" s="97">
        <v>875</v>
      </c>
      <c r="B132" s="38" t="s">
        <v>681</v>
      </c>
      <c r="C132" s="688">
        <v>41050</v>
      </c>
      <c r="D132" s="688">
        <v>9090</v>
      </c>
      <c r="E132" s="688">
        <v>6890</v>
      </c>
      <c r="F132" s="695">
        <v>43923.5</v>
      </c>
      <c r="G132" s="688">
        <v>10089.900000000001</v>
      </c>
      <c r="H132" s="689">
        <v>8199.1</v>
      </c>
    </row>
    <row r="133" spans="1:8">
      <c r="A133" s="97">
        <v>8773</v>
      </c>
      <c r="B133" s="38" t="s">
        <v>682</v>
      </c>
      <c r="C133" s="688">
        <v>22680</v>
      </c>
      <c r="D133" s="688">
        <v>4550</v>
      </c>
      <c r="E133" s="688">
        <v>3450</v>
      </c>
      <c r="F133" s="695">
        <v>24267.600000000002</v>
      </c>
      <c r="G133" s="688">
        <v>5050.5</v>
      </c>
      <c r="H133" s="689">
        <v>4105.5</v>
      </c>
    </row>
    <row r="134" spans="1:8">
      <c r="A134" s="97">
        <v>8774</v>
      </c>
      <c r="B134" s="38" t="s">
        <v>683</v>
      </c>
      <c r="C134" s="688">
        <v>45370</v>
      </c>
      <c r="D134" s="688">
        <v>9090</v>
      </c>
      <c r="E134" s="688">
        <v>6890</v>
      </c>
      <c r="F134" s="695">
        <v>48545.9</v>
      </c>
      <c r="G134" s="688">
        <v>10089.900000000001</v>
      </c>
      <c r="H134" s="689">
        <v>8199.1</v>
      </c>
    </row>
    <row r="135" spans="1:8">
      <c r="A135" s="97">
        <v>8759</v>
      </c>
      <c r="B135" s="38" t="s">
        <v>684</v>
      </c>
      <c r="C135" s="688">
        <v>25430</v>
      </c>
      <c r="D135" s="688">
        <v>4550</v>
      </c>
      <c r="E135" s="688">
        <v>3450</v>
      </c>
      <c r="F135" s="695">
        <v>27210.100000000002</v>
      </c>
      <c r="G135" s="688">
        <v>5050.5</v>
      </c>
      <c r="H135" s="689">
        <v>4105.5</v>
      </c>
    </row>
    <row r="136" spans="1:8">
      <c r="A136" s="97">
        <v>8760</v>
      </c>
      <c r="B136" s="38" t="s">
        <v>685</v>
      </c>
      <c r="C136" s="688">
        <v>50870</v>
      </c>
      <c r="D136" s="688">
        <v>9090</v>
      </c>
      <c r="E136" s="688">
        <v>6890</v>
      </c>
      <c r="F136" s="695">
        <v>54430.9</v>
      </c>
      <c r="G136" s="688">
        <v>10089.900000000001</v>
      </c>
      <c r="H136" s="689">
        <v>8199.1</v>
      </c>
    </row>
    <row r="137" spans="1:8">
      <c r="A137" s="97">
        <v>8864</v>
      </c>
      <c r="B137" s="38" t="s">
        <v>686</v>
      </c>
      <c r="C137" s="688">
        <v>17600</v>
      </c>
      <c r="D137" s="688">
        <v>4550</v>
      </c>
      <c r="E137" s="688">
        <v>3450</v>
      </c>
      <c r="F137" s="695">
        <v>18832</v>
      </c>
      <c r="G137" s="688">
        <v>5050.5</v>
      </c>
      <c r="H137" s="689">
        <v>4105.5</v>
      </c>
    </row>
    <row r="138" spans="1:8">
      <c r="A138" s="97">
        <v>864</v>
      </c>
      <c r="B138" s="38" t="s">
        <v>687</v>
      </c>
      <c r="C138" s="688">
        <v>35200</v>
      </c>
      <c r="D138" s="688">
        <v>9090</v>
      </c>
      <c r="E138" s="688">
        <v>6890</v>
      </c>
      <c r="F138" s="695">
        <v>37664</v>
      </c>
      <c r="G138" s="688">
        <v>10089.900000000001</v>
      </c>
      <c r="H138" s="689">
        <v>8199.1</v>
      </c>
    </row>
    <row r="139" spans="1:8">
      <c r="A139" s="97">
        <v>8592</v>
      </c>
      <c r="B139" s="38" t="s">
        <v>688</v>
      </c>
      <c r="C139" s="688">
        <v>25430</v>
      </c>
      <c r="D139" s="688">
        <v>4550</v>
      </c>
      <c r="E139" s="688">
        <v>3450</v>
      </c>
      <c r="F139" s="695">
        <v>27210.100000000002</v>
      </c>
      <c r="G139" s="688">
        <v>5050.5</v>
      </c>
      <c r="H139" s="689">
        <v>4105.5</v>
      </c>
    </row>
    <row r="140" spans="1:8">
      <c r="A140" s="97">
        <v>714</v>
      </c>
      <c r="B140" s="38" t="s">
        <v>689</v>
      </c>
      <c r="C140" s="688">
        <v>50870</v>
      </c>
      <c r="D140" s="688">
        <v>9090</v>
      </c>
      <c r="E140" s="688">
        <v>6890</v>
      </c>
      <c r="F140" s="695">
        <v>54430.9</v>
      </c>
      <c r="G140" s="688">
        <v>10089.900000000001</v>
      </c>
      <c r="H140" s="689">
        <v>8199.1</v>
      </c>
    </row>
    <row r="141" spans="1:8">
      <c r="A141" s="97">
        <v>8863</v>
      </c>
      <c r="B141" s="38" t="s">
        <v>690</v>
      </c>
      <c r="C141" s="688">
        <v>22680</v>
      </c>
      <c r="D141" s="688">
        <v>4550</v>
      </c>
      <c r="E141" s="688">
        <v>3450</v>
      </c>
      <c r="F141" s="695">
        <v>24267.600000000002</v>
      </c>
      <c r="G141" s="688">
        <v>5050.5</v>
      </c>
      <c r="H141" s="689">
        <v>4105.5</v>
      </c>
    </row>
    <row r="142" spans="1:8">
      <c r="A142" s="97">
        <v>863</v>
      </c>
      <c r="B142" s="38" t="s">
        <v>691</v>
      </c>
      <c r="C142" s="688">
        <v>45370</v>
      </c>
      <c r="D142" s="688">
        <v>9090</v>
      </c>
      <c r="E142" s="688">
        <v>6890</v>
      </c>
      <c r="F142" s="695">
        <v>48545.9</v>
      </c>
      <c r="G142" s="688">
        <v>10089.900000000001</v>
      </c>
      <c r="H142" s="689">
        <v>8199.1</v>
      </c>
    </row>
    <row r="143" spans="1:8">
      <c r="A143" s="97">
        <v>8881</v>
      </c>
      <c r="B143" s="38" t="s">
        <v>692</v>
      </c>
      <c r="C143" s="688">
        <v>22680</v>
      </c>
      <c r="D143" s="688">
        <v>4550</v>
      </c>
      <c r="E143" s="688">
        <v>3450</v>
      </c>
      <c r="F143" s="695">
        <v>24267.600000000002</v>
      </c>
      <c r="G143" s="688">
        <v>5050.5</v>
      </c>
      <c r="H143" s="689">
        <v>4105.5</v>
      </c>
    </row>
    <row r="144" spans="1:8">
      <c r="A144" s="97">
        <v>881</v>
      </c>
      <c r="B144" s="38" t="s">
        <v>693</v>
      </c>
      <c r="C144" s="688">
        <v>45370</v>
      </c>
      <c r="D144" s="688">
        <v>9090</v>
      </c>
      <c r="E144" s="688">
        <v>6890</v>
      </c>
      <c r="F144" s="695">
        <v>48545.9</v>
      </c>
      <c r="G144" s="688">
        <v>10089.900000000001</v>
      </c>
      <c r="H144" s="689">
        <v>8199.1</v>
      </c>
    </row>
    <row r="145" spans="1:8">
      <c r="A145" s="97">
        <v>8765</v>
      </c>
      <c r="B145" s="38" t="s">
        <v>694</v>
      </c>
      <c r="C145" s="688">
        <v>20530</v>
      </c>
      <c r="D145" s="688">
        <v>4550</v>
      </c>
      <c r="E145" s="688">
        <v>3450</v>
      </c>
      <c r="F145" s="695">
        <v>21967.100000000002</v>
      </c>
      <c r="G145" s="688">
        <v>5050.5</v>
      </c>
      <c r="H145" s="689">
        <v>4105.5</v>
      </c>
    </row>
    <row r="146" spans="1:8">
      <c r="A146" s="97">
        <v>8766</v>
      </c>
      <c r="B146" s="38" t="s">
        <v>695</v>
      </c>
      <c r="C146" s="688">
        <v>41050</v>
      </c>
      <c r="D146" s="688">
        <v>9090</v>
      </c>
      <c r="E146" s="688">
        <v>6890</v>
      </c>
      <c r="F146" s="695">
        <v>43923.5</v>
      </c>
      <c r="G146" s="688">
        <v>10089.900000000001</v>
      </c>
      <c r="H146" s="689">
        <v>8199.1</v>
      </c>
    </row>
    <row r="147" spans="1:8">
      <c r="A147" s="97">
        <v>8713</v>
      </c>
      <c r="B147" s="38" t="s">
        <v>696</v>
      </c>
      <c r="C147" s="688">
        <v>22680</v>
      </c>
      <c r="D147" s="688">
        <v>4550</v>
      </c>
      <c r="E147" s="688">
        <v>3450</v>
      </c>
      <c r="F147" s="695">
        <v>24267.600000000002</v>
      </c>
      <c r="G147" s="688">
        <v>5050.5</v>
      </c>
      <c r="H147" s="689">
        <v>4105.5</v>
      </c>
    </row>
    <row r="148" spans="1:8">
      <c r="A148" s="97">
        <v>8714</v>
      </c>
      <c r="B148" s="38" t="s">
        <v>697</v>
      </c>
      <c r="C148" s="688">
        <v>45370</v>
      </c>
      <c r="D148" s="688">
        <v>9090</v>
      </c>
      <c r="E148" s="688">
        <v>6890</v>
      </c>
      <c r="F148" s="695">
        <v>48545.9</v>
      </c>
      <c r="G148" s="688">
        <v>10089.900000000001</v>
      </c>
      <c r="H148" s="689">
        <v>8199.1</v>
      </c>
    </row>
    <row r="149" spans="1:8">
      <c r="A149" s="97">
        <v>8880</v>
      </c>
      <c r="B149" s="38" t="s">
        <v>698</v>
      </c>
      <c r="C149" s="688">
        <v>22680</v>
      </c>
      <c r="D149" s="688">
        <v>4550</v>
      </c>
      <c r="E149" s="688">
        <v>3450</v>
      </c>
      <c r="F149" s="695">
        <v>24267.600000000002</v>
      </c>
      <c r="G149" s="688">
        <v>5050.5</v>
      </c>
      <c r="H149" s="689">
        <v>4105.5</v>
      </c>
    </row>
    <row r="150" spans="1:8">
      <c r="A150" s="97">
        <v>880</v>
      </c>
      <c r="B150" s="38" t="s">
        <v>699</v>
      </c>
      <c r="C150" s="688">
        <v>45370</v>
      </c>
      <c r="D150" s="688">
        <v>9090</v>
      </c>
      <c r="E150" s="688">
        <v>6890</v>
      </c>
      <c r="F150" s="695">
        <v>48545.9</v>
      </c>
      <c r="G150" s="688">
        <v>10089.900000000001</v>
      </c>
      <c r="H150" s="689">
        <v>8199.1</v>
      </c>
    </row>
    <row r="151" spans="1:8">
      <c r="A151" s="97">
        <v>8771</v>
      </c>
      <c r="B151" s="38" t="s">
        <v>700</v>
      </c>
      <c r="C151" s="688">
        <v>20530</v>
      </c>
      <c r="D151" s="688">
        <v>4550</v>
      </c>
      <c r="E151" s="688">
        <v>3450</v>
      </c>
      <c r="F151" s="695">
        <v>21967.100000000002</v>
      </c>
      <c r="G151" s="688">
        <v>5050.5</v>
      </c>
      <c r="H151" s="689">
        <v>4105.5</v>
      </c>
    </row>
    <row r="152" spans="1:8">
      <c r="A152" s="97">
        <v>8772</v>
      </c>
      <c r="B152" s="38" t="s">
        <v>701</v>
      </c>
      <c r="C152" s="688">
        <v>41050</v>
      </c>
      <c r="D152" s="688">
        <v>9090</v>
      </c>
      <c r="E152" s="688">
        <v>6890</v>
      </c>
      <c r="F152" s="695">
        <v>43923.5</v>
      </c>
      <c r="G152" s="688">
        <v>10089.900000000001</v>
      </c>
      <c r="H152" s="689">
        <v>8199.1</v>
      </c>
    </row>
    <row r="153" spans="1:8">
      <c r="A153" s="97">
        <v>8878</v>
      </c>
      <c r="B153" s="38" t="s">
        <v>702</v>
      </c>
      <c r="C153" s="688">
        <v>22680</v>
      </c>
      <c r="D153" s="688">
        <v>4550</v>
      </c>
      <c r="E153" s="688">
        <v>3450</v>
      </c>
      <c r="F153" s="695">
        <v>24267.600000000002</v>
      </c>
      <c r="G153" s="688">
        <v>5050.5</v>
      </c>
      <c r="H153" s="689">
        <v>4105.5</v>
      </c>
    </row>
    <row r="154" spans="1:8">
      <c r="A154" s="97">
        <v>878</v>
      </c>
      <c r="B154" s="38" t="s">
        <v>703</v>
      </c>
      <c r="C154" s="688">
        <v>45370</v>
      </c>
      <c r="D154" s="688">
        <v>9090</v>
      </c>
      <c r="E154" s="688">
        <v>6890</v>
      </c>
      <c r="F154" s="695">
        <v>48545.9</v>
      </c>
      <c r="G154" s="688">
        <v>10089.900000000001</v>
      </c>
      <c r="H154" s="689">
        <v>8199.1</v>
      </c>
    </row>
    <row r="155" spans="1:8">
      <c r="A155" s="97">
        <v>8769</v>
      </c>
      <c r="B155" s="38" t="s">
        <v>704</v>
      </c>
      <c r="C155" s="688">
        <v>20530</v>
      </c>
      <c r="D155" s="688">
        <v>4550</v>
      </c>
      <c r="E155" s="688">
        <v>3450</v>
      </c>
      <c r="F155" s="695">
        <v>21967.100000000002</v>
      </c>
      <c r="G155" s="688">
        <v>5050.5</v>
      </c>
      <c r="H155" s="689">
        <v>4105.5</v>
      </c>
    </row>
    <row r="156" spans="1:8">
      <c r="A156" s="97">
        <v>8770</v>
      </c>
      <c r="B156" s="38" t="s">
        <v>705</v>
      </c>
      <c r="C156" s="688">
        <v>41050</v>
      </c>
      <c r="D156" s="688">
        <v>9090</v>
      </c>
      <c r="E156" s="688">
        <v>6890</v>
      </c>
      <c r="F156" s="695">
        <v>43923.5</v>
      </c>
      <c r="G156" s="688">
        <v>10089.900000000001</v>
      </c>
      <c r="H156" s="689">
        <v>8199.1</v>
      </c>
    </row>
    <row r="157" spans="1:8">
      <c r="A157" s="97">
        <v>8876</v>
      </c>
      <c r="B157" s="38" t="s">
        <v>706</v>
      </c>
      <c r="C157" s="688">
        <v>25430</v>
      </c>
      <c r="D157" s="688">
        <v>4550</v>
      </c>
      <c r="E157" s="688">
        <v>3450</v>
      </c>
      <c r="F157" s="695">
        <v>27210.100000000002</v>
      </c>
      <c r="G157" s="688">
        <v>5050.5</v>
      </c>
      <c r="H157" s="689">
        <v>4105.5</v>
      </c>
    </row>
    <row r="158" spans="1:8">
      <c r="A158" s="97">
        <v>876</v>
      </c>
      <c r="B158" s="38" t="s">
        <v>707</v>
      </c>
      <c r="C158" s="688">
        <v>50870</v>
      </c>
      <c r="D158" s="688">
        <v>9090</v>
      </c>
      <c r="E158" s="688">
        <v>6890</v>
      </c>
      <c r="F158" s="695">
        <v>54430.9</v>
      </c>
      <c r="G158" s="688">
        <v>10089.900000000001</v>
      </c>
      <c r="H158" s="689">
        <v>8199.1</v>
      </c>
    </row>
    <row r="159" spans="1:8">
      <c r="A159" s="97">
        <v>8775</v>
      </c>
      <c r="B159" s="38" t="s">
        <v>708</v>
      </c>
      <c r="C159" s="688">
        <v>20530</v>
      </c>
      <c r="D159" s="688">
        <v>4550</v>
      </c>
      <c r="E159" s="688">
        <v>3450</v>
      </c>
      <c r="F159" s="695">
        <v>21967.100000000002</v>
      </c>
      <c r="G159" s="688">
        <v>5050.5</v>
      </c>
      <c r="H159" s="689">
        <v>4105.5</v>
      </c>
    </row>
    <row r="160" spans="1:8">
      <c r="A160" s="97">
        <v>8776</v>
      </c>
      <c r="B160" s="38" t="s">
        <v>709</v>
      </c>
      <c r="C160" s="688">
        <v>41050</v>
      </c>
      <c r="D160" s="688">
        <v>9090</v>
      </c>
      <c r="E160" s="688">
        <v>6890</v>
      </c>
      <c r="F160" s="695">
        <v>43923.5</v>
      </c>
      <c r="G160" s="688">
        <v>10089.900000000001</v>
      </c>
      <c r="H160" s="689">
        <v>8199.1</v>
      </c>
    </row>
    <row r="161" spans="1:8">
      <c r="A161" s="97">
        <v>898</v>
      </c>
      <c r="B161" s="38" t="s">
        <v>710</v>
      </c>
      <c r="C161" s="688">
        <v>20530</v>
      </c>
      <c r="D161" s="688">
        <v>4550</v>
      </c>
      <c r="E161" s="688">
        <v>3450</v>
      </c>
      <c r="F161" s="695">
        <v>21967.100000000002</v>
      </c>
      <c r="G161" s="688">
        <v>5050.5</v>
      </c>
      <c r="H161" s="689">
        <v>4105.5</v>
      </c>
    </row>
    <row r="162" spans="1:8">
      <c r="A162" s="97">
        <v>816</v>
      </c>
      <c r="B162" s="38" t="s">
        <v>711</v>
      </c>
      <c r="C162" s="688">
        <v>41050</v>
      </c>
      <c r="D162" s="688">
        <v>9090</v>
      </c>
      <c r="E162" s="688">
        <v>6890</v>
      </c>
      <c r="F162" s="695">
        <v>43923.5</v>
      </c>
      <c r="G162" s="688">
        <v>10089.900000000001</v>
      </c>
      <c r="H162" s="689">
        <v>8199.1</v>
      </c>
    </row>
    <row r="163" spans="1:8">
      <c r="A163" s="97">
        <v>905</v>
      </c>
      <c r="B163" s="38" t="s">
        <v>712</v>
      </c>
      <c r="C163" s="688">
        <v>20530</v>
      </c>
      <c r="D163" s="688">
        <v>4550</v>
      </c>
      <c r="E163" s="688">
        <v>3450</v>
      </c>
      <c r="F163" s="695">
        <v>21967.100000000002</v>
      </c>
      <c r="G163" s="688">
        <v>5050.5</v>
      </c>
      <c r="H163" s="689">
        <v>4105.5</v>
      </c>
    </row>
    <row r="164" spans="1:8">
      <c r="A164" s="97">
        <v>904</v>
      </c>
      <c r="B164" s="38" t="s">
        <v>713</v>
      </c>
      <c r="C164" s="688">
        <v>41050</v>
      </c>
      <c r="D164" s="688">
        <v>9090</v>
      </c>
      <c r="E164" s="688">
        <v>6890</v>
      </c>
      <c r="F164" s="695">
        <v>43923.5</v>
      </c>
      <c r="G164" s="688">
        <v>10089.900000000001</v>
      </c>
      <c r="H164" s="689">
        <v>8199.1</v>
      </c>
    </row>
    <row r="165" spans="1:8">
      <c r="A165" s="97">
        <v>8867</v>
      </c>
      <c r="B165" s="38" t="s">
        <v>714</v>
      </c>
      <c r="C165" s="688">
        <v>20530</v>
      </c>
      <c r="D165" s="688">
        <v>4550</v>
      </c>
      <c r="E165" s="688">
        <v>3450</v>
      </c>
      <c r="F165" s="695">
        <v>21967.100000000002</v>
      </c>
      <c r="G165" s="688">
        <v>5050.5</v>
      </c>
      <c r="H165" s="689">
        <v>4105.5</v>
      </c>
    </row>
    <row r="166" spans="1:8">
      <c r="A166" s="97">
        <v>867</v>
      </c>
      <c r="B166" s="38" t="s">
        <v>715</v>
      </c>
      <c r="C166" s="688">
        <v>41050</v>
      </c>
      <c r="D166" s="688">
        <v>9090</v>
      </c>
      <c r="E166" s="688">
        <v>6890</v>
      </c>
      <c r="F166" s="695">
        <v>43923.5</v>
      </c>
      <c r="G166" s="688">
        <v>10089.900000000001</v>
      </c>
      <c r="H166" s="689">
        <v>8199.1</v>
      </c>
    </row>
    <row r="167" spans="1:8">
      <c r="A167" s="97">
        <v>899</v>
      </c>
      <c r="B167" s="38" t="s">
        <v>560</v>
      </c>
      <c r="C167" s="688">
        <v>0</v>
      </c>
      <c r="D167" s="688">
        <v>9090</v>
      </c>
      <c r="E167" s="688">
        <v>6890</v>
      </c>
      <c r="F167" s="696">
        <v>0</v>
      </c>
      <c r="G167" s="688">
        <v>10089.900000000001</v>
      </c>
      <c r="H167" s="689">
        <v>8199.1</v>
      </c>
    </row>
    <row r="168" spans="1:8" ht="13.5" thickBot="1">
      <c r="A168" s="691"/>
      <c r="B168" s="26"/>
      <c r="C168" s="692"/>
      <c r="D168" s="692"/>
      <c r="E168" s="692"/>
      <c r="F168" s="692"/>
      <c r="G168" s="692"/>
      <c r="H168" s="693"/>
    </row>
    <row r="169" spans="1:8">
      <c r="A169" s="330"/>
      <c r="B169" s="37"/>
      <c r="C169" s="331"/>
      <c r="D169" s="331"/>
      <c r="E169" s="331"/>
      <c r="F169" s="331"/>
      <c r="G169" s="331"/>
      <c r="H169" s="331"/>
    </row>
    <row r="170" spans="1:8">
      <c r="A170" s="330"/>
      <c r="B170" s="37"/>
      <c r="C170" s="331"/>
      <c r="D170" s="331"/>
      <c r="E170" s="331"/>
      <c r="F170" s="331"/>
      <c r="G170" s="331"/>
      <c r="H170" s="331"/>
    </row>
    <row r="171" spans="1:8">
      <c r="A171" s="330"/>
      <c r="B171" s="37"/>
      <c r="C171" s="331"/>
      <c r="D171" s="331"/>
      <c r="E171" s="331"/>
      <c r="F171" s="331"/>
      <c r="G171" s="331"/>
      <c r="H171" s="331"/>
    </row>
    <row r="172" spans="1:8">
      <c r="A172" s="330"/>
      <c r="B172" s="37"/>
      <c r="C172" s="331"/>
      <c r="D172" s="331"/>
      <c r="E172" s="331"/>
      <c r="F172" s="331"/>
      <c r="G172" s="331"/>
      <c r="H172" s="331"/>
    </row>
    <row r="173" spans="1:8">
      <c r="A173" s="330"/>
      <c r="B173" s="37"/>
      <c r="C173" s="331"/>
      <c r="D173" s="331"/>
      <c r="E173" s="331"/>
      <c r="F173" s="331"/>
      <c r="G173" s="331"/>
      <c r="H173" s="331"/>
    </row>
    <row r="174" spans="1:8">
      <c r="A174" s="330"/>
      <c r="B174" s="37"/>
      <c r="C174" s="331"/>
      <c r="D174" s="331"/>
      <c r="E174" s="331"/>
      <c r="F174" s="331"/>
      <c r="G174" s="331"/>
      <c r="H174" s="331"/>
    </row>
    <row r="175" spans="1:8">
      <c r="A175" s="330"/>
      <c r="B175" s="37"/>
      <c r="C175" s="331"/>
      <c r="D175" s="331"/>
      <c r="E175" s="331"/>
      <c r="F175" s="331"/>
      <c r="G175" s="331"/>
      <c r="H175" s="331"/>
    </row>
    <row r="176" spans="1:8">
      <c r="A176" s="330"/>
      <c r="B176" s="37"/>
      <c r="C176" s="331"/>
      <c r="D176" s="331"/>
      <c r="E176" s="331"/>
      <c r="F176" s="331"/>
      <c r="G176" s="331"/>
      <c r="H176" s="331"/>
    </row>
    <row r="177" spans="1:8">
      <c r="A177" s="330"/>
      <c r="B177" s="37"/>
      <c r="C177" s="331"/>
      <c r="D177" s="331"/>
      <c r="E177" s="331"/>
      <c r="F177" s="331"/>
      <c r="G177" s="331"/>
      <c r="H177" s="331"/>
    </row>
    <row r="178" spans="1:8">
      <c r="A178" s="330"/>
      <c r="B178" s="37"/>
      <c r="C178" s="331"/>
      <c r="D178" s="331"/>
      <c r="E178" s="331"/>
      <c r="F178" s="331"/>
      <c r="G178" s="331"/>
      <c r="H178" s="331"/>
    </row>
    <row r="179" spans="1:8">
      <c r="A179" s="330"/>
      <c r="B179" s="37"/>
      <c r="C179" s="331"/>
      <c r="D179" s="331"/>
      <c r="E179" s="331"/>
      <c r="F179" s="331"/>
      <c r="G179" s="331"/>
      <c r="H179" s="331"/>
    </row>
    <row r="180" spans="1:8">
      <c r="A180" s="330"/>
      <c r="B180" s="37"/>
      <c r="C180" s="331"/>
      <c r="D180" s="331"/>
      <c r="E180" s="331"/>
      <c r="F180" s="331"/>
      <c r="G180" s="331"/>
      <c r="H180" s="331"/>
    </row>
    <row r="181" spans="1:8">
      <c r="A181" s="330"/>
      <c r="B181" s="37"/>
      <c r="C181" s="331"/>
      <c r="D181" s="331"/>
      <c r="E181" s="331"/>
      <c r="F181" s="331"/>
      <c r="G181" s="331"/>
      <c r="H181" s="331"/>
    </row>
    <row r="182" spans="1:8">
      <c r="A182" s="330"/>
      <c r="B182" s="37"/>
      <c r="C182" s="331"/>
      <c r="D182" s="331"/>
      <c r="E182" s="331"/>
      <c r="F182" s="331"/>
      <c r="G182" s="331"/>
      <c r="H182" s="331"/>
    </row>
    <row r="183" spans="1:8">
      <c r="A183" s="330"/>
      <c r="B183" s="37"/>
      <c r="C183" s="331"/>
      <c r="D183" s="331"/>
      <c r="E183" s="331"/>
      <c r="F183" s="331"/>
      <c r="G183" s="331"/>
      <c r="H183" s="331"/>
    </row>
    <row r="184" spans="1:8">
      <c r="A184" s="330"/>
      <c r="B184" s="37"/>
      <c r="C184" s="331"/>
      <c r="D184" s="331"/>
      <c r="E184" s="331"/>
      <c r="F184" s="331"/>
      <c r="G184" s="331"/>
      <c r="H184" s="331"/>
    </row>
    <row r="185" spans="1:8">
      <c r="A185" s="330"/>
      <c r="B185" s="37"/>
      <c r="C185" s="331"/>
      <c r="D185" s="331"/>
      <c r="E185" s="331"/>
      <c r="F185" s="331"/>
      <c r="G185" s="331"/>
      <c r="H185" s="331"/>
    </row>
    <row r="186" spans="1:8">
      <c r="A186" s="330"/>
      <c r="B186" s="37"/>
      <c r="C186" s="331"/>
      <c r="D186" s="331"/>
      <c r="E186" s="331"/>
      <c r="F186" s="331"/>
      <c r="G186" s="331"/>
      <c r="H186" s="331"/>
    </row>
    <row r="187" spans="1:8">
      <c r="A187" s="330"/>
      <c r="B187" s="37"/>
      <c r="C187" s="331"/>
      <c r="D187" s="331"/>
      <c r="E187" s="331"/>
      <c r="F187" s="331"/>
      <c r="G187" s="331"/>
      <c r="H187" s="331"/>
    </row>
    <row r="188" spans="1:8">
      <c r="A188" s="330"/>
      <c r="B188" s="37"/>
      <c r="C188" s="331"/>
      <c r="D188" s="331"/>
      <c r="E188" s="331"/>
      <c r="F188" s="331"/>
      <c r="G188" s="331"/>
      <c r="H188" s="331"/>
    </row>
    <row r="189" spans="1:8">
      <c r="A189" s="330"/>
      <c r="B189" s="37"/>
      <c r="C189" s="331"/>
      <c r="D189" s="331"/>
      <c r="E189" s="331"/>
      <c r="F189" s="331"/>
      <c r="G189" s="331"/>
      <c r="H189" s="331"/>
    </row>
    <row r="190" spans="1:8">
      <c r="A190" s="330"/>
      <c r="B190" s="37"/>
      <c r="C190" s="331"/>
      <c r="D190" s="331"/>
      <c r="E190" s="331"/>
      <c r="F190" s="331"/>
      <c r="G190" s="331"/>
      <c r="H190" s="331"/>
    </row>
    <row r="191" spans="1:8">
      <c r="A191" s="330"/>
      <c r="B191" s="37"/>
      <c r="C191" s="331"/>
      <c r="D191" s="331"/>
      <c r="E191" s="331"/>
      <c r="F191" s="331"/>
      <c r="G191" s="331"/>
      <c r="H191" s="331"/>
    </row>
    <row r="192" spans="1:8">
      <c r="A192" s="330"/>
      <c r="B192" s="37"/>
      <c r="C192" s="331"/>
      <c r="D192" s="331"/>
      <c r="E192" s="331"/>
      <c r="F192" s="331"/>
      <c r="G192" s="331"/>
      <c r="H192" s="331"/>
    </row>
    <row r="193" spans="1:8">
      <c r="A193" s="330"/>
      <c r="B193" s="37"/>
      <c r="C193" s="331"/>
      <c r="D193" s="331"/>
      <c r="E193" s="331"/>
      <c r="F193" s="331"/>
      <c r="G193" s="331"/>
      <c r="H193" s="331"/>
    </row>
    <row r="194" spans="1:8">
      <c r="A194" s="330"/>
      <c r="B194" s="37"/>
      <c r="C194" s="331"/>
      <c r="D194" s="331"/>
      <c r="E194" s="331"/>
      <c r="F194" s="331"/>
      <c r="G194" s="331"/>
      <c r="H194" s="331"/>
    </row>
    <row r="195" spans="1:8">
      <c r="A195" s="330"/>
      <c r="B195" s="37"/>
      <c r="C195" s="331"/>
      <c r="D195" s="331"/>
      <c r="E195" s="331"/>
      <c r="F195" s="331"/>
      <c r="G195" s="331"/>
      <c r="H195" s="331"/>
    </row>
    <row r="196" spans="1:8">
      <c r="A196" s="330"/>
      <c r="B196" s="37"/>
      <c r="C196" s="331"/>
      <c r="D196" s="331"/>
      <c r="E196" s="331"/>
      <c r="F196" s="331"/>
      <c r="G196" s="331"/>
      <c r="H196" s="331"/>
    </row>
    <row r="197" spans="1:8">
      <c r="A197" s="330"/>
      <c r="B197" s="37"/>
      <c r="C197" s="331"/>
      <c r="D197" s="331"/>
      <c r="E197" s="331"/>
      <c r="F197" s="331"/>
      <c r="G197" s="331"/>
      <c r="H197" s="331"/>
    </row>
    <row r="198" spans="1:8">
      <c r="A198" s="330"/>
      <c r="B198" s="37"/>
      <c r="C198" s="331"/>
      <c r="D198" s="331"/>
      <c r="E198" s="331"/>
      <c r="F198" s="331"/>
      <c r="G198" s="331"/>
      <c r="H198" s="331"/>
    </row>
    <row r="199" spans="1:8">
      <c r="A199" s="330"/>
      <c r="B199" s="37"/>
      <c r="C199" s="331"/>
      <c r="D199" s="331"/>
      <c r="E199" s="331"/>
      <c r="F199" s="331"/>
      <c r="G199" s="331"/>
      <c r="H199" s="331"/>
    </row>
    <row r="200" spans="1:8">
      <c r="A200" s="330"/>
      <c r="B200" s="37"/>
      <c r="C200" s="331"/>
      <c r="D200" s="331"/>
      <c r="E200" s="331"/>
      <c r="F200" s="331"/>
      <c r="G200" s="331"/>
      <c r="H200" s="331"/>
    </row>
    <row r="201" spans="1:8">
      <c r="A201" s="330"/>
      <c r="B201" s="37"/>
      <c r="C201" s="331"/>
      <c r="D201" s="331"/>
      <c r="E201" s="331"/>
      <c r="F201" s="331"/>
      <c r="G201" s="331"/>
      <c r="H201" s="331"/>
    </row>
    <row r="202" spans="1:8">
      <c r="A202" s="330"/>
      <c r="B202" s="37"/>
      <c r="C202" s="331"/>
      <c r="D202" s="331"/>
      <c r="E202" s="331"/>
      <c r="F202" s="331"/>
      <c r="G202" s="331"/>
      <c r="H202" s="331"/>
    </row>
    <row r="203" spans="1:8">
      <c r="A203" s="330"/>
      <c r="B203" s="37"/>
      <c r="C203" s="331"/>
      <c r="D203" s="331"/>
      <c r="E203" s="331"/>
      <c r="F203" s="331"/>
      <c r="G203" s="331"/>
      <c r="H203" s="331"/>
    </row>
    <row r="204" spans="1:8">
      <c r="A204" s="330"/>
      <c r="B204" s="37"/>
      <c r="C204" s="331"/>
      <c r="D204" s="331"/>
      <c r="E204" s="331"/>
      <c r="F204" s="331"/>
      <c r="G204" s="331"/>
      <c r="H204" s="331"/>
    </row>
    <row r="205" spans="1:8">
      <c r="A205" s="330"/>
      <c r="B205" s="37"/>
      <c r="C205" s="331"/>
      <c r="D205" s="331"/>
      <c r="E205" s="331"/>
      <c r="F205" s="331"/>
      <c r="G205" s="331"/>
      <c r="H205" s="331"/>
    </row>
    <row r="206" spans="1:8">
      <c r="A206" s="330"/>
      <c r="B206" s="37"/>
      <c r="C206" s="331"/>
      <c r="D206" s="331"/>
      <c r="E206" s="331"/>
      <c r="F206" s="331"/>
      <c r="G206" s="331"/>
      <c r="H206" s="331"/>
    </row>
    <row r="207" spans="1:8">
      <c r="A207" s="330"/>
      <c r="B207" s="37"/>
      <c r="C207" s="331"/>
      <c r="D207" s="331"/>
      <c r="E207" s="331"/>
      <c r="F207" s="331"/>
      <c r="G207" s="331"/>
      <c r="H207" s="331"/>
    </row>
    <row r="208" spans="1:8">
      <c r="A208" s="330"/>
      <c r="B208" s="37"/>
      <c r="C208" s="331"/>
      <c r="D208" s="331"/>
      <c r="E208" s="331"/>
      <c r="F208" s="331"/>
      <c r="G208" s="331"/>
      <c r="H208" s="331"/>
    </row>
    <row r="209" spans="1:8">
      <c r="A209" s="330"/>
      <c r="B209" s="37"/>
      <c r="C209" s="331"/>
      <c r="D209" s="331"/>
      <c r="E209" s="331"/>
      <c r="F209" s="331"/>
      <c r="G209" s="331"/>
      <c r="H209" s="331"/>
    </row>
    <row r="210" spans="1:8">
      <c r="A210" s="330"/>
      <c r="B210" s="37"/>
      <c r="C210" s="331"/>
      <c r="D210" s="331"/>
      <c r="E210" s="331"/>
      <c r="F210" s="331"/>
      <c r="G210" s="331"/>
      <c r="H210" s="331"/>
    </row>
    <row r="211" spans="1:8">
      <c r="A211" s="330"/>
      <c r="B211" s="37"/>
      <c r="C211" s="331"/>
      <c r="D211" s="331"/>
      <c r="E211" s="331"/>
      <c r="F211" s="331"/>
      <c r="G211" s="331"/>
      <c r="H211" s="331"/>
    </row>
    <row r="212" spans="1:8">
      <c r="A212" s="330"/>
      <c r="B212" s="37"/>
      <c r="C212" s="331"/>
      <c r="D212" s="331"/>
      <c r="E212" s="331"/>
      <c r="F212" s="331"/>
      <c r="G212" s="331"/>
      <c r="H212" s="331"/>
    </row>
    <row r="213" spans="1:8">
      <c r="A213" s="330"/>
      <c r="B213" s="37"/>
      <c r="C213" s="331"/>
      <c r="D213" s="331"/>
      <c r="E213" s="331"/>
      <c r="F213" s="331"/>
      <c r="G213" s="331"/>
      <c r="H213" s="331"/>
    </row>
    <row r="214" spans="1:8">
      <c r="A214" s="330"/>
      <c r="B214" s="37"/>
      <c r="C214" s="331"/>
      <c r="D214" s="331"/>
      <c r="E214" s="331"/>
      <c r="F214" s="331"/>
      <c r="G214" s="331"/>
      <c r="H214" s="331"/>
    </row>
    <row r="215" spans="1:8">
      <c r="A215" s="330"/>
      <c r="B215" s="37"/>
      <c r="C215" s="331"/>
      <c r="D215" s="331"/>
      <c r="E215" s="331"/>
      <c r="F215" s="331"/>
      <c r="G215" s="331"/>
      <c r="H215" s="331"/>
    </row>
    <row r="216" spans="1:8">
      <c r="A216" s="330"/>
      <c r="B216" s="37"/>
      <c r="C216" s="331"/>
      <c r="D216" s="331"/>
      <c r="E216" s="331"/>
      <c r="F216" s="331"/>
      <c r="G216" s="331"/>
      <c r="H216" s="331"/>
    </row>
    <row r="217" spans="1:8">
      <c r="A217" s="330"/>
      <c r="B217" s="37"/>
      <c r="C217" s="331"/>
      <c r="D217" s="331"/>
      <c r="E217" s="331"/>
      <c r="F217" s="269"/>
      <c r="G217" s="331"/>
      <c r="H217" s="331"/>
    </row>
  </sheetData>
  <mergeCells count="5">
    <mergeCell ref="F6:H6"/>
    <mergeCell ref="C6:E6"/>
    <mergeCell ref="A4:H4"/>
    <mergeCell ref="G1:H1"/>
    <mergeCell ref="A1:F1"/>
  </mergeCells>
  <phoneticPr fontId="0" type="noConversion"/>
  <hyperlinks>
    <hyperlink ref="G1" location="Indhold!A1" display="Tilbage til indholdsoversigten"/>
  </hyperlinks>
  <pageMargins left="0.45" right="0.19" top="0.28000000000000003" bottom="0.31" header="0.18" footer="0.23"/>
  <pageSetup paperSize="9" fitToWidth="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ecked_x0020_In_x0020_From_x0020_360_x00b0__x0020_By xmlns="e71e24c0-7bc6-460c-8d4c-87d9a3cb8fe6" xsi:nil="true"/>
    <_x0024_Resources_x003a_SILocalization_x002c_1FF075C0_x002d_6FC7_x002d_4BC7_x002d_95E5_x002d_8748F3B91700 xmlns="e71e24c0-7bc6-460c-8d4c-87d9a3cb8fe6" xsi:nil="true"/>
    <_x0024_Resources_x003a_SILocalization_x002c_2A847938_x002d_2AE0_x002d_4524_x002d_B061_x002d_23E9801152CA xmlns="e71e24c0-7bc6-460c-8d4c-87d9a3cb8fe6" xsi:nil="true"/>
    <_x0024_Resources_x003a_SILocalization_x002c_BE5601D0_x002d_D879_x002d_4DD1_x002d_A08E_x002d_5646297984B4 xmlns="e71e24c0-7bc6-460c-8d4c-87d9a3cb8fe6" xsi:nil="true"/>
    <_x0024_Resources_x003a_SILocalization_x002c_SI_x002e_PersonalLibrary_x002e_CheckedOutFrom360FieldId xmlns="e71e24c0-7bc6-460c-8d4c-87d9a3cb8fe6">false</_x0024_Resources_x003a_SILocalization_x002c_SI_x002e_PersonalLibrary_x002e_CheckedOutFrom360FieldId>
    <FileRecNo xmlns="e71e24c0-7bc6-460c-8d4c-87d9a3cb8fe6" xsi:nil="true"/>
    <_x0024_Resources_x003a_SILocalization_x002c_9FAAD48B_x002d_B0D9_x002d_4ea4_x002d_88D3_x002d_6170FF9A7B50 xmlns="e71e24c0-7bc6-460c-8d4c-87d9a3cb8fe6">
      <Url xsi:nil="true"/>
      <Description xsi:nil="true"/>
    </_x0024_Resources_x003a_SILocalization_x002c_9FAAD48B_x002d_B0D9_x002d_4ea4_x002d_88D3_x002d_6170FF9A7B50>
    <_x0024_Resources_x003a_SILocalization_x002c_00ACCB6D_x002d_63E9_x002d_4C2B_x002d_ADD8_x002d_3BEB97C1EF26 xmlns="e71e24c0-7bc6-460c-8d4c-87d9a3cb8fe6" xsi:nil="true"/>
    <Checked_x0020_Out_x0020_From_x0020_360_x00b0__x0020_By xmlns="e71e24c0-7bc6-460c-8d4c-87d9a3cb8fe6" xsi:nil="true"/>
    <Document_x0020_number xmlns="e71e24c0-7bc6-460c-8d4c-87d9a3cb8f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CE9E0846B29A140A4EA14611DFB9ED4" ma:contentTypeVersion="16" ma:contentTypeDescription="Opret et nyt dokument." ma:contentTypeScope="" ma:versionID="e73a0acbdd8b8b740e157aff6f0b03f3">
  <xsd:schema xmlns:xsd="http://www.w3.org/2001/XMLSchema" xmlns:xs="http://www.w3.org/2001/XMLSchema" xmlns:p="http://schemas.microsoft.com/office/2006/metadata/properties" xmlns:ns2="e71e24c0-7bc6-460c-8d4c-87d9a3cb8fe6" targetNamespace="http://schemas.microsoft.com/office/2006/metadata/properties" ma:root="true" ma:fieldsID="ec68f8356f73b7d89ee54967141a011c" ns2:_="">
    <xsd:import namespace="e71e24c0-7bc6-460c-8d4c-87d9a3cb8fe6"/>
    <xsd:element name="properties">
      <xsd:complexType>
        <xsd:sequence>
          <xsd:element name="documentManagement">
            <xsd:complexType>
              <xsd:all>
                <xsd:element ref="ns2:_x0024_Resources_x003a_SILocalization_x002c_1FF075C0_x002d_6FC7_x002d_4BC7_x002d_95E5_x002d_8748F3B91700" minOccurs="0"/>
                <xsd:element ref="ns2:_x0024_Resources_x003a_SILocalization_x002c_00ACCB6D_x002d_63E9_x002d_4C2B_x002d_ADD8_x002d_3BEB97C1EF26" minOccurs="0"/>
                <xsd:element ref="ns2:_x0024_Resources_x003a_SILocalization_x002c_2A847938_x002d_2AE0_x002d_4524_x002d_B061_x002d_23E9801152CA" minOccurs="0"/>
                <xsd:element ref="ns2:_x0024_Resources_x003a_SILocalization_x002c_BE5601D0_x002d_D879_x002d_4DD1_x002d_A08E_x002d_5646297984B4" minOccurs="0"/>
                <xsd:element ref="ns2:_x0024_Resources_x003a_SILocalization_x002c_SI_x002e_PersonalLibrary_x002e_CheckedOutFrom360FieldId" minOccurs="0"/>
                <xsd:element ref="ns2:Checked_x0020_Out_x0020_From_x0020_360_x00b0__x0020_By" minOccurs="0"/>
                <xsd:element ref="ns2:Checked_x0020_In_x0020_From_x0020_360_x00b0__x0020_By" minOccurs="0"/>
                <xsd:element ref="ns2:Document_x0020_number" minOccurs="0"/>
                <xsd:element ref="ns2:FileRecNo" minOccurs="0"/>
                <xsd:element ref="ns2:_x0024_Resources_x003a_SILocalization_x002c_9FAAD48B_x002d_B0D9_x002d_4ea4_x002d_88D3_x002d_6170FF9A7B5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e24c0-7bc6-460c-8d4c-87d9a3cb8fe6" elementFormDefault="qualified">
    <xsd:import namespace="http://schemas.microsoft.com/office/2006/documentManagement/types"/>
    <xsd:import namespace="http://schemas.microsoft.com/office/infopath/2007/PartnerControls"/>
    <xsd:element name="_x0024_Resources_x003a_SILocalization_x002c_1FF075C0_x002d_6FC7_x002d_4BC7_x002d_95E5_x002d_8748F3B91700" ma:index="8" nillable="true" ma:displayName="Filversion" ma:internalName="_x0024_Resources_x003a_SILocalization_x002c_1FF075C0_x002d_6FC7_x002d_4BC7_x002d_95E5_x002d_8748F3B91700">
      <xsd:simpleType>
        <xsd:restriction base="dms:Text"/>
      </xsd:simpleType>
    </xsd:element>
    <xsd:element name="_x0024_Resources_x003a_SILocalization_x002c_00ACCB6D_x002d_63E9_x002d_4C2B_x002d_ADD8_x002d_3BEB97C1EF26" ma:index="9" nillable="true" ma:displayName="Filvariant" ma:internalName="_x0024_Resources_x003a_SILocalization_x002c_00ACCB6D_x002d_63E9_x002d_4C2B_x002d_ADD8_x002d_3BEB97C1EF26">
      <xsd:simpleType>
        <xsd:restriction base="dms:Text"/>
      </xsd:simpleType>
    </xsd:element>
    <xsd:element name="_x0024_Resources_x003a_SILocalization_x002c_2A847938_x002d_2AE0_x002d_4524_x002d_B061_x002d_23E9801152CA" ma:index="10" nillable="true" ma:displayName="Filstatus" ma:internalName="_x0024_Resources_x003a_SILocalization_x002c_2A847938_x002d_2AE0_x002d_4524_x002d_B061_x002d_23E9801152CA">
      <xsd:simpleType>
        <xsd:restriction base="dms:Text"/>
      </xsd:simpleType>
    </xsd:element>
    <xsd:element name="_x0024_Resources_x003a_SILocalization_x002c_BE5601D0_x002d_D879_x002d_4DD1_x002d_A08E_x002d_5646297984B4" ma:index="11" nillable="true" ma:displayName="Dok.ver.id" ma:internalName="_x0024_Resources_x003a_SILocalization_x002c_BE5601D0_x002d_D879_x002d_4DD1_x002d_A08E_x002d_5646297984B4">
      <xsd:simpleType>
        <xsd:restriction base="dms:Text"/>
      </xsd:simpleType>
    </xsd:element>
    <xsd:element name="_x0024_Resources_x003a_SILocalization_x002c_SI_x002e_PersonalLibrary_x002e_CheckedOutFrom360FieldId" ma:index="12" nillable="true" ma:displayName="Checket ud af 360°" ma:default="0" ma:internalName="_x0024_Resources_x003a_SILocalization_x002c_SI_x002e_PersonalLibrary_x002e_CheckedOutFrom360FieldId">
      <xsd:simpleType>
        <xsd:restriction base="dms:Boolean"/>
      </xsd:simpleType>
    </xsd:element>
    <xsd:element name="Checked_x0020_Out_x0020_From_x0020_360_x00b0__x0020_By" ma:index="13" nillable="true" ma:displayName="Checked Out From 360° By" ma:internalName="Checked_x0020_Out_x0020_From_x0020_360_x00b0__x0020_By">
      <xsd:simpleType>
        <xsd:restriction base="dms:Text"/>
      </xsd:simpleType>
    </xsd:element>
    <xsd:element name="Checked_x0020_In_x0020_From_x0020_360_x00b0__x0020_By" ma:index="14" nillable="true" ma:displayName="Checked In From 360° By" ma:internalName="Checked_x0020_In_x0020_From_x0020_360_x00b0__x0020_By">
      <xsd:simpleType>
        <xsd:restriction base="dms:Text"/>
      </xsd:simpleType>
    </xsd:element>
    <xsd:element name="Document_x0020_number" ma:index="15" nillable="true" ma:displayName="Dokumentnummer" ma:internalName="Document_x0020_number">
      <xsd:simpleType>
        <xsd:restriction base="dms:Text"/>
      </xsd:simpleType>
    </xsd:element>
    <xsd:element name="FileRecNo" ma:index="16" nillable="true" ma:displayName="FileRecNo" ma:internalName="FileRecNo">
      <xsd:simpleType>
        <xsd:restriction base="dms:Text"/>
      </xsd:simpleType>
    </xsd:element>
    <xsd:element name="_x0024_Resources_x003a_SILocalization_x002c_9FAAD48B_x002d_B0D9_x002d_4ea4_x002d_88D3_x002d_6170FF9A7B50" ma:index="17" nillable="true" ma:displayName="Dokumenttitel" ma:internalName="_x0024_Resources_x003a_SILocalization_x002c_9FAAD48B_x002d_B0D9_x002d_4ea4_x002d_88D3_x002d_6170FF9A7B50">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4ED45E-6CFF-4982-AD1C-62249267FD9F}">
  <ds:schemaRefs>
    <ds:schemaRef ds:uri="http://schemas.microsoft.com/sharepoint/v3/contenttype/forms"/>
  </ds:schemaRefs>
</ds:datastoreItem>
</file>

<file path=customXml/itemProps2.xml><?xml version="1.0" encoding="utf-8"?>
<ds:datastoreItem xmlns:ds="http://schemas.openxmlformats.org/officeDocument/2006/customXml" ds:itemID="{93EC2D08-ADA0-47E3-9719-67B672610C90}">
  <ds:schemaRefs>
    <ds:schemaRef ds:uri="http://schemas.microsoft.com/office/2006/documentManagement/types"/>
    <ds:schemaRef ds:uri="http://purl.org/dc/elements/1.1/"/>
    <ds:schemaRef ds:uri="http://schemas.microsoft.com/office/2006/metadata/properties"/>
    <ds:schemaRef ds:uri="e71e24c0-7bc6-460c-8d4c-87d9a3cb8fe6"/>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B08AEA6-BF91-4F04-B870-4FC4CD42E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e24c0-7bc6-460c-8d4c-87d9a3cb8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33</vt:i4>
      </vt:variant>
    </vt:vector>
  </HeadingPairs>
  <TitlesOfParts>
    <vt:vector size="33" baseType="lpstr">
      <vt:lpstr>Indhold</vt:lpstr>
      <vt:lpstr>22.01. Frie grundskoler</vt:lpstr>
      <vt:lpstr>22.11.  Efterskoler</vt:lpstr>
      <vt:lpstr>22.22. Bidrag til frie gr+efter</vt:lpstr>
      <vt:lpstr>22.31. Frie fagskoler</vt:lpstr>
      <vt:lpstr>31.01. Erhvervsudd.</vt:lpstr>
      <vt:lpstr>31.02 EUX</vt:lpstr>
      <vt:lpstr>31.11. 31.13 AUB</vt:lpstr>
      <vt:lpstr>31.12. Skoleoplæring</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55.01 Forberedende Grunduddan.</vt:lpstr>
      <vt:lpstr>72.01AMU indenf.FKB</vt:lpstr>
      <vt:lpstr> 72.03 ÅU udenf.FBK</vt:lpstr>
      <vt:lpstr>72.41. TAMU</vt:lpstr>
      <vt:lpstr>74.02. Almen voksenudd.</vt:lpstr>
      <vt:lpstr>75.01. Hhx- og htx-enkeltfag</vt:lpstr>
      <vt:lpstr>75.02. Adgangskurser</vt:lpstr>
      <vt:lpstr>75.05. Adgangskurser</vt:lpstr>
      <vt:lpstr>76.11. Pædagogikum</vt:lpstr>
      <vt:lpstr>83.01. Introkurser og brobygn.</vt:lpstr>
      <vt:lpstr>Ark1</vt:lpstr>
      <vt:lpstr>Ark2</vt:lpstr>
      <vt:lpstr>l</vt:lpstr>
    </vt:vector>
  </TitlesOfParts>
  <Company>Børne- og Undervisningsministeriet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Takstkatalog for FFL 2023</dc:title>
  <dc:creator>Børne- og Undervisningsministeriet</dc:creator>
  <cp:lastModifiedBy>Emma Rue Moos</cp:lastModifiedBy>
  <cp:lastPrinted>2022-01-31T08:21:43Z</cp:lastPrinted>
  <dcterms:created xsi:type="dcterms:W3CDTF">1999-11-30T13:49:30Z</dcterms:created>
  <dcterms:modified xsi:type="dcterms:W3CDTF">2023-05-03T07:04:40Z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0x0101005CE9E0846B29A140A4EA14611DFB9ED4</vt:lpwstr>
  </property>
</Properties>
</file>